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backupFile="1" defaultThemeVersion="124226"/>
  <mc:AlternateContent xmlns:mc="http://schemas.openxmlformats.org/markup-compatibility/2006">
    <mc:Choice Requires="x15">
      <x15ac:absPath xmlns:x15ac="http://schemas.microsoft.com/office/spreadsheetml/2010/11/ac" url="C:\Users\omartin-laval.PHOCEENNE\Documents\Privé\MANOU\"/>
    </mc:Choice>
  </mc:AlternateContent>
  <xr:revisionPtr revIDLastSave="0" documentId="13_ncr:1_{EF4385C0-5C41-446C-8CBD-3379170D1BEA}" xr6:coauthVersionLast="47" xr6:coauthVersionMax="47" xr10:uidLastSave="{00000000-0000-0000-0000-000000000000}"/>
  <bookViews>
    <workbookView xWindow="25080" yWindow="-120" windowWidth="29040" windowHeight="15840" xr2:uid="{00000000-000D-0000-FFFF-FFFF00000000}"/>
  </bookViews>
  <sheets>
    <sheet name="ALPHA" sheetId="1" r:id="rId1"/>
    <sheet name="Sheet1" sheetId="3" r:id="rId2"/>
  </sheets>
  <definedNames>
    <definedName name="_xlnm.Print_Titles" localSheetId="0">ALPHA!$1:$4</definedName>
    <definedName name="_xlnm.Print_Area" localSheetId="0">ALPHA!$B$2:$U$45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0" i="1" l="1"/>
  <c r="J40" i="1"/>
  <c r="P40" i="1"/>
  <c r="U40" i="1"/>
  <c r="E39" i="1"/>
  <c r="Z15" i="1" l="1"/>
  <c r="J39" i="1" l="1"/>
  <c r="P39" i="1"/>
  <c r="G28" i="1"/>
  <c r="G27" i="1" s="1"/>
  <c r="G26" i="1" s="1"/>
  <c r="G25" i="1" s="1"/>
  <c r="G24" i="1" s="1"/>
  <c r="G23" i="1" s="1"/>
  <c r="G22" i="1" s="1"/>
  <c r="G21" i="1" s="1"/>
  <c r="G20" i="1" s="1"/>
  <c r="G19" i="1" s="1"/>
  <c r="G18" i="1" s="1"/>
  <c r="G17" i="1" s="1"/>
  <c r="G16" i="1" s="1"/>
  <c r="G15" i="1" s="1"/>
  <c r="G14" i="1" s="1"/>
  <c r="G13" i="1" s="1"/>
  <c r="G12" i="1" s="1"/>
  <c r="G11" i="1" s="1"/>
  <c r="G10" i="1" s="1"/>
  <c r="G9" i="1" s="1"/>
  <c r="G8" i="1" s="1"/>
  <c r="G7" i="1" s="1"/>
  <c r="G6" i="1" s="1"/>
  <c r="G5" i="1" s="1"/>
  <c r="U39" i="1"/>
  <c r="P41" i="1" l="1"/>
  <c r="U41" i="1" l="1"/>
  <c r="J41" i="1"/>
  <c r="E41" i="1"/>
</calcChain>
</file>

<file path=xl/sharedStrings.xml><?xml version="1.0" encoding="utf-8"?>
<sst xmlns="http://schemas.openxmlformats.org/spreadsheetml/2006/main" count="313" uniqueCount="184">
  <si>
    <t>SUN SEA</t>
  </si>
  <si>
    <t>FARFADET</t>
  </si>
  <si>
    <t>CHIPI</t>
  </si>
  <si>
    <t>EQUINOXE</t>
  </si>
  <si>
    <t>SENETOSA</t>
  </si>
  <si>
    <t>NATALIE II</t>
  </si>
  <si>
    <t>NAOS</t>
  </si>
  <si>
    <t>ATHOS</t>
  </si>
  <si>
    <t>LALY</t>
  </si>
  <si>
    <t>La PEREGRINE</t>
  </si>
  <si>
    <t>XIPHIAS</t>
  </si>
  <si>
    <t>NADO</t>
  </si>
  <si>
    <t>FILAO</t>
  </si>
  <si>
    <t>PHILCAR II</t>
  </si>
  <si>
    <t>L'AZIZA</t>
  </si>
  <si>
    <t>YVONNE</t>
  </si>
  <si>
    <t>MADY II</t>
  </si>
  <si>
    <t>SAHM</t>
  </si>
  <si>
    <t>CIRIOLA</t>
  </si>
  <si>
    <t>MARIE ODETTE</t>
  </si>
  <si>
    <t>AURELIE</t>
  </si>
  <si>
    <t>LE VEULAIS</t>
  </si>
  <si>
    <t>LASCIA CORRE</t>
  </si>
  <si>
    <t>HELENAX</t>
  </si>
  <si>
    <t>DOR VADOR</t>
  </si>
  <si>
    <t>HB</t>
  </si>
  <si>
    <t>L'ESCAPADE</t>
  </si>
  <si>
    <t>BABETTE</t>
  </si>
  <si>
    <t>TOINE I</t>
  </si>
  <si>
    <t>XIPHIAS GLADIUS</t>
  </si>
  <si>
    <t>CECILIA</t>
  </si>
  <si>
    <t>BLEU MARIN</t>
  </si>
  <si>
    <t>EVASION</t>
  </si>
  <si>
    <t>COUP DE SOLEIL</t>
  </si>
  <si>
    <t>PETOLE GAGNANT</t>
  </si>
  <si>
    <t>BORMEA</t>
  </si>
  <si>
    <t>MARIA</t>
  </si>
  <si>
    <t>LA SUDAGNA</t>
  </si>
  <si>
    <t>BALAOU</t>
  </si>
  <si>
    <t>MARITZA</t>
  </si>
  <si>
    <t>TORONTO</t>
  </si>
  <si>
    <t>GATOUNETTE</t>
  </si>
  <si>
    <t>ORACLE</t>
  </si>
  <si>
    <t>VALROMEY III</t>
  </si>
  <si>
    <t>LADY ALICE V</t>
  </si>
  <si>
    <t>KELENN</t>
  </si>
  <si>
    <t>BOREE</t>
  </si>
  <si>
    <t>PAPOU</t>
  </si>
  <si>
    <t>ALICE</t>
  </si>
  <si>
    <t>CORAIL</t>
  </si>
  <si>
    <t>MAGALI</t>
  </si>
  <si>
    <t>FOL</t>
  </si>
  <si>
    <t>LISETTE</t>
  </si>
  <si>
    <t>BETELGEUSE</t>
  </si>
  <si>
    <t>CAPRICE</t>
  </si>
  <si>
    <t>OCEANE</t>
  </si>
  <si>
    <t>MERIEM</t>
  </si>
  <si>
    <t>YANIS</t>
  </si>
  <si>
    <t>SEA EAGLE</t>
  </si>
  <si>
    <t>VIC HEIN</t>
  </si>
  <si>
    <t>CELIANE</t>
  </si>
  <si>
    <t>SANTA GIULIA</t>
  </si>
  <si>
    <t>BUNNY IV</t>
  </si>
  <si>
    <t>ACCIARINU</t>
  </si>
  <si>
    <t>TWINS</t>
  </si>
  <si>
    <t>NIVIMA</t>
  </si>
  <si>
    <t>CORALINE IV</t>
  </si>
  <si>
    <t>SAUVAGE IV</t>
  </si>
  <si>
    <t>REMAN III</t>
  </si>
  <si>
    <t>Column1</t>
  </si>
  <si>
    <t>Column2</t>
  </si>
  <si>
    <t>Column7</t>
  </si>
  <si>
    <t>Column8</t>
  </si>
  <si>
    <t>Column12</t>
  </si>
  <si>
    <t>Column13</t>
  </si>
  <si>
    <t>Column14</t>
  </si>
  <si>
    <t>Column16</t>
  </si>
  <si>
    <t>Column17</t>
  </si>
  <si>
    <t>LE PREMIER</t>
  </si>
  <si>
    <t>DON PABLO V</t>
  </si>
  <si>
    <t>JEANVEDI</t>
  </si>
  <si>
    <t>CALYPSO</t>
  </si>
  <si>
    <t>TOMOE V</t>
  </si>
  <si>
    <t>ELEA</t>
  </si>
  <si>
    <t>THALASSA</t>
  </si>
  <si>
    <t>BLUE EYES III</t>
  </si>
  <si>
    <t>ALYZEE</t>
  </si>
  <si>
    <t>MARIUS</t>
  </si>
  <si>
    <t>CORALINE</t>
  </si>
  <si>
    <t>BLEU BLANC</t>
  </si>
  <si>
    <t>PARADIS'O</t>
  </si>
  <si>
    <t>P</t>
  </si>
  <si>
    <t>A</t>
  </si>
  <si>
    <t>N</t>
  </si>
  <si>
    <t>E</t>
  </si>
  <si>
    <t>M</t>
  </si>
  <si>
    <t>R</t>
  </si>
  <si>
    <t>I</t>
  </si>
  <si>
    <t>Column19</t>
  </si>
  <si>
    <t>Column20</t>
  </si>
  <si>
    <t>Column21</t>
  </si>
  <si>
    <t>Column23</t>
  </si>
  <si>
    <t>Column24</t>
  </si>
  <si>
    <t>Column26</t>
  </si>
  <si>
    <t>Column27</t>
  </si>
  <si>
    <t>Column28</t>
  </si>
  <si>
    <t>Column30</t>
  </si>
  <si>
    <t>Column31</t>
  </si>
  <si>
    <t>QUAI</t>
  </si>
  <si>
    <t>LEOLISA</t>
  </si>
  <si>
    <t>TAKAMAKA III</t>
  </si>
  <si>
    <t>LOTO</t>
  </si>
  <si>
    <t>THE ONE</t>
  </si>
  <si>
    <t>PARADISIO</t>
  </si>
  <si>
    <t>Q</t>
  </si>
  <si>
    <t>U</t>
  </si>
  <si>
    <t>D</t>
  </si>
  <si>
    <t>MIRIAMAX</t>
  </si>
  <si>
    <t>MICH &amp; ELLES</t>
  </si>
  <si>
    <t>JULIETTE</t>
  </si>
  <si>
    <t>ROMY</t>
  </si>
  <si>
    <t>OUSSA MOUSANA</t>
  </si>
  <si>
    <t>OURSON</t>
  </si>
  <si>
    <t>BANZAI</t>
  </si>
  <si>
    <t>ANTONIA</t>
  </si>
  <si>
    <t>SWAN 4</t>
  </si>
  <si>
    <t>VOILIER</t>
  </si>
  <si>
    <t>TOBAGO</t>
  </si>
  <si>
    <t>CLERONIC</t>
  </si>
  <si>
    <t>BAD BOY</t>
  </si>
  <si>
    <t>VIBES</t>
  </si>
  <si>
    <t>LES COPAINS BABORD</t>
  </si>
  <si>
    <t>ATHENAO</t>
  </si>
  <si>
    <t>pare battage</t>
  </si>
  <si>
    <t>total</t>
  </si>
  <si>
    <t>BARQUE</t>
  </si>
  <si>
    <t>HORS BORD</t>
  </si>
  <si>
    <t>MOTEUR IN BORD</t>
  </si>
  <si>
    <t>ROMELUC III</t>
  </si>
  <si>
    <t>NAKA</t>
  </si>
  <si>
    <t>BATEAU CODAN</t>
  </si>
  <si>
    <t>JR BOYE</t>
  </si>
  <si>
    <t>Column32</t>
  </si>
  <si>
    <t>Column18</t>
  </si>
  <si>
    <t>CARRY</t>
  </si>
  <si>
    <t>MUCEM</t>
  </si>
  <si>
    <t>ABSENT</t>
  </si>
  <si>
    <t>FRIOUL</t>
  </si>
  <si>
    <t>CHANTIER</t>
  </si>
  <si>
    <t>DEPART</t>
  </si>
  <si>
    <t>MER LOISIR</t>
  </si>
  <si>
    <t>CEREZO</t>
  </si>
  <si>
    <t>ST JEAN</t>
  </si>
  <si>
    <t>PASSARO</t>
  </si>
  <si>
    <t>CNRV</t>
  </si>
  <si>
    <t>SAUSSET</t>
  </si>
  <si>
    <t>GAETAN</t>
  </si>
  <si>
    <t>LA CIOTAT</t>
  </si>
  <si>
    <t>FRATERNITE</t>
  </si>
  <si>
    <t>CANOTIER</t>
  </si>
  <si>
    <t>SANARY</t>
  </si>
  <si>
    <t>CANOTIERS</t>
  </si>
  <si>
    <t>MER LOISIRS</t>
  </si>
  <si>
    <t xml:space="preserve">CRNR </t>
  </si>
  <si>
    <t>SAINT JEAN</t>
  </si>
  <si>
    <t>TOTAL</t>
  </si>
  <si>
    <t>BLUE LAGON</t>
  </si>
  <si>
    <t>VEGA</t>
  </si>
  <si>
    <t>MESGUICH</t>
  </si>
  <si>
    <t>FREUND</t>
  </si>
  <si>
    <t>CASTELLANO</t>
  </si>
  <si>
    <r>
      <t xml:space="preserve">KAMIKAZE </t>
    </r>
    <r>
      <rPr>
        <b/>
        <sz val="10"/>
        <color rgb="FF000000"/>
        <rFont val="Calibri"/>
        <family val="2"/>
      </rPr>
      <t>Hubert SCHOENIG</t>
    </r>
  </si>
  <si>
    <r>
      <t xml:space="preserve">SERENITE II </t>
    </r>
    <r>
      <rPr>
        <b/>
        <sz val="10"/>
        <color rgb="FF000000"/>
        <rFont val="Calibri"/>
        <family val="2"/>
      </rPr>
      <t>Robert KHANFIR</t>
    </r>
  </si>
  <si>
    <r>
      <t xml:space="preserve">MANOU </t>
    </r>
    <r>
      <rPr>
        <b/>
        <sz val="10"/>
        <color rgb="FF000000"/>
        <rFont val="Calibri"/>
        <family val="2"/>
      </rPr>
      <t>MARTIN-LAVAL</t>
    </r>
  </si>
  <si>
    <r>
      <t xml:space="preserve">AINO </t>
    </r>
    <r>
      <rPr>
        <b/>
        <sz val="10"/>
        <color rgb="FF000000"/>
        <rFont val="Calibri"/>
        <family val="2"/>
      </rPr>
      <t>Alain SAILLARD</t>
    </r>
  </si>
  <si>
    <r>
      <t xml:space="preserve">CYANA </t>
    </r>
    <r>
      <rPr>
        <b/>
        <sz val="10"/>
        <color rgb="FF000000"/>
        <rFont val="Calibri"/>
        <family val="2"/>
      </rPr>
      <t>Yves VOIRIN</t>
    </r>
  </si>
  <si>
    <t xml:space="preserve">GRAND LARGUE </t>
  </si>
  <si>
    <r>
      <t xml:space="preserve">SELKIRK </t>
    </r>
    <r>
      <rPr>
        <b/>
        <sz val="10"/>
        <color rgb="FF000000"/>
        <rFont val="Calibri"/>
        <family val="2"/>
      </rPr>
      <t>Frederic DARGENT</t>
    </r>
  </si>
  <si>
    <r>
      <t xml:space="preserve">ENVOR GLAZ </t>
    </r>
    <r>
      <rPr>
        <b/>
        <sz val="10"/>
        <color rgb="FF000000"/>
        <rFont val="Calibri"/>
        <family val="2"/>
      </rPr>
      <t>Michel CHATELIER</t>
    </r>
  </si>
  <si>
    <r>
      <t xml:space="preserve">BIPOLAIRE </t>
    </r>
    <r>
      <rPr>
        <b/>
        <sz val="10"/>
        <color rgb="FF000000"/>
        <rFont val="Calibri"/>
        <family val="2"/>
      </rPr>
      <t>Marc LAZENNEC</t>
    </r>
  </si>
  <si>
    <r>
      <t xml:space="preserve">TCHAO </t>
    </r>
    <r>
      <rPr>
        <b/>
        <sz val="10"/>
        <color rgb="FF000000"/>
        <rFont val="Calibri"/>
        <family val="2"/>
      </rPr>
      <t>Daniel MARETTO</t>
    </r>
  </si>
  <si>
    <r>
      <t xml:space="preserve">QUE TAL </t>
    </r>
    <r>
      <rPr>
        <b/>
        <sz val="10"/>
        <color rgb="FF000000"/>
        <rFont val="Calibri"/>
        <family val="2"/>
      </rPr>
      <t>Guy SANCHEZ</t>
    </r>
  </si>
  <si>
    <r>
      <t xml:space="preserve">MIRACETTI III </t>
    </r>
    <r>
      <rPr>
        <b/>
        <sz val="10"/>
        <color rgb="FF000000"/>
        <rFont val="Calibri"/>
        <family val="2"/>
      </rPr>
      <t>Bruno EYSSAUTIER</t>
    </r>
  </si>
  <si>
    <r>
      <t xml:space="preserve">HIPPOCAMPE </t>
    </r>
    <r>
      <rPr>
        <b/>
        <sz val="10"/>
        <color rgb="FF000000"/>
        <rFont val="Calibri"/>
        <family val="2"/>
      </rPr>
      <t>Magali ORSINI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</si>
</sst>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4" x14ac:knownFonts="1">
    <font>
      <sz val="10"/>
      <name val="MS Sans Serif"/>
    </font>
    <font>
      <b/>
      <sz val="11"/>
      <color rgb="FF000000"/>
      <name val="Calibri"/>
      <family val="2"/>
    </font>
    <font>
      <b/>
      <sz val="13.5"/>
      <name val="MS Sans Serif"/>
      <family val="2"/>
    </font>
    <font>
      <sz val="12"/>
      <color rgb="FF000000"/>
      <name val="Calibri"/>
      <family val="2"/>
    </font>
    <font>
      <sz val="18"/>
      <name val="MS Sans Serif"/>
      <family val="2"/>
    </font>
    <font>
      <sz val="18"/>
      <name val="Calibri"/>
      <family val="2"/>
      <scheme val="minor"/>
    </font>
    <font>
      <sz val="18"/>
      <color rgb="FF000000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sz val="10"/>
      <name val="MS Sans Serif"/>
      <family val="2"/>
    </font>
    <font>
      <b/>
      <sz val="24"/>
      <name val="MS Sans Serif"/>
      <family val="2"/>
    </font>
    <font>
      <b/>
      <sz val="24"/>
      <color rgb="FF000000"/>
      <name val="Calibri"/>
      <family val="2"/>
    </font>
    <font>
      <sz val="12"/>
      <color rgb="FF000000"/>
      <name val="Calibri"/>
      <family val="2"/>
    </font>
    <font>
      <b/>
      <sz val="14"/>
      <color rgb="FF000000"/>
      <name val="Calibri"/>
      <family val="2"/>
    </font>
    <font>
      <b/>
      <sz val="24"/>
      <name val="MS Sans Serif"/>
      <family val="2"/>
    </font>
    <font>
      <b/>
      <sz val="11"/>
      <color rgb="FF000000"/>
      <name val="Calibri"/>
      <family val="2"/>
    </font>
    <font>
      <b/>
      <sz val="20"/>
      <color rgb="FF000000"/>
      <name val="Calibri"/>
      <family val="2"/>
    </font>
    <font>
      <b/>
      <sz val="14"/>
      <color rgb="FF92D050"/>
      <name val="Calibri"/>
      <family val="2"/>
    </font>
    <font>
      <b/>
      <sz val="14"/>
      <color theme="1"/>
      <name val="Calibri"/>
      <family val="2"/>
    </font>
    <font>
      <b/>
      <sz val="18"/>
      <name val="MS Sans Serif"/>
      <family val="2"/>
    </font>
    <font>
      <b/>
      <sz val="15"/>
      <name val="MS Sans Serif"/>
      <family val="2"/>
    </font>
    <font>
      <sz val="12"/>
      <color rgb="FF000000"/>
      <name val="Calibri"/>
    </font>
    <font>
      <b/>
      <sz val="14"/>
      <color rgb="FF000000"/>
      <name val="Calibri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rgb="FFD0D7E5"/>
      </top>
      <bottom style="thin">
        <color rgb="FFD0D7E5"/>
      </bottom>
      <diagonal/>
    </border>
    <border>
      <left/>
      <right/>
      <top style="thin">
        <color rgb="FFD0D7E5"/>
      </top>
      <bottom style="thin">
        <color rgb="FFD0D7E5"/>
      </bottom>
      <diagonal/>
    </border>
    <border>
      <left style="thin">
        <color indexed="64"/>
      </left>
      <right/>
      <top style="thin">
        <color rgb="FFD0D7E5"/>
      </top>
      <bottom style="thin">
        <color rgb="FFD0D7E5"/>
      </bottom>
      <diagonal/>
    </border>
    <border>
      <left/>
      <right style="thin">
        <color indexed="64"/>
      </right>
      <top style="thin">
        <color rgb="FFD0D7E5"/>
      </top>
      <bottom style="thin">
        <color rgb="FFD0D7E5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rgb="FFD0D7E5"/>
      </top>
      <bottom/>
      <diagonal/>
    </border>
    <border>
      <left style="thin">
        <color indexed="64"/>
      </left>
      <right style="thin">
        <color indexed="64"/>
      </right>
      <top style="thin">
        <color rgb="FFD0D7E5"/>
      </top>
      <bottom/>
      <diagonal/>
    </border>
    <border>
      <left/>
      <right/>
      <top style="thin">
        <color rgb="FFD0D7E5"/>
      </top>
      <bottom/>
      <diagonal/>
    </border>
    <border>
      <left style="thin">
        <color indexed="64"/>
      </left>
      <right/>
      <top style="thin">
        <color rgb="FFD0D7E5"/>
      </top>
      <bottom/>
      <diagonal/>
    </border>
    <border>
      <left/>
      <right style="thin">
        <color indexed="64"/>
      </right>
      <top/>
      <bottom style="thin">
        <color rgb="FFD0D7E5"/>
      </bottom>
      <diagonal/>
    </border>
    <border>
      <left style="thin">
        <color indexed="64"/>
      </left>
      <right style="thin">
        <color indexed="64"/>
      </right>
      <top/>
      <bottom style="thin">
        <color rgb="FFD0D7E5"/>
      </bottom>
      <diagonal/>
    </border>
    <border>
      <left/>
      <right/>
      <top/>
      <bottom style="thin">
        <color rgb="FFD0D7E5"/>
      </bottom>
      <diagonal/>
    </border>
    <border>
      <left style="thin">
        <color indexed="64"/>
      </left>
      <right/>
      <top/>
      <bottom style="thin">
        <color rgb="FFD0D7E5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0" xfId="0" applyFill="1"/>
    <xf numFmtId="0" fontId="0" fillId="2" borderId="0" xfId="0" applyFill="1"/>
    <xf numFmtId="0" fontId="2" fillId="2" borderId="0" xfId="0" applyFont="1" applyFill="1" applyBorder="1"/>
    <xf numFmtId="4" fontId="2" fillId="2" borderId="0" xfId="0" applyNumberFormat="1" applyFont="1" applyFill="1" applyBorder="1"/>
    <xf numFmtId="0" fontId="0" fillId="2" borderId="0" xfId="0" applyFill="1" applyBorder="1"/>
    <xf numFmtId="0" fontId="4" fillId="0" borderId="0" xfId="0" applyFont="1" applyFill="1"/>
    <xf numFmtId="0" fontId="0" fillId="0" borderId="0" xfId="0" applyFill="1" applyBorder="1"/>
    <xf numFmtId="0" fontId="5" fillId="0" borderId="0" xfId="0" applyFont="1" applyFill="1"/>
    <xf numFmtId="49" fontId="10" fillId="0" borderId="0" xfId="0" applyNumberFormat="1" applyFont="1" applyFill="1" applyAlignment="1">
      <alignment horizontal="center"/>
    </xf>
    <xf numFmtId="49" fontId="10" fillId="2" borderId="0" xfId="0" applyNumberFormat="1" applyFont="1" applyFill="1" applyAlignment="1">
      <alignment horizontal="center"/>
    </xf>
    <xf numFmtId="0" fontId="3" fillId="2" borderId="1" xfId="0" applyFont="1" applyFill="1" applyBorder="1" applyAlignment="1" applyProtection="1">
      <alignment vertical="center" wrapText="1"/>
    </xf>
    <xf numFmtId="49" fontId="11" fillId="0" borderId="6" xfId="0" applyNumberFormat="1" applyFont="1" applyFill="1" applyBorder="1" applyAlignment="1" applyProtection="1">
      <alignment horizontal="center" vertical="center"/>
    </xf>
    <xf numFmtId="49" fontId="10" fillId="2" borderId="0" xfId="0" applyNumberFormat="1" applyFont="1" applyFill="1" applyBorder="1" applyAlignment="1">
      <alignment horizontal="center"/>
    </xf>
    <xf numFmtId="49" fontId="10" fillId="3" borderId="0" xfId="0" applyNumberFormat="1" applyFont="1" applyFill="1" applyAlignment="1">
      <alignment horizontal="center"/>
    </xf>
    <xf numFmtId="0" fontId="0" fillId="3" borderId="0" xfId="0" applyFill="1" applyBorder="1"/>
    <xf numFmtId="0" fontId="0" fillId="3" borderId="0" xfId="0" applyFill="1"/>
    <xf numFmtId="0" fontId="4" fillId="2" borderId="0" xfId="0" applyFont="1" applyFill="1"/>
    <xf numFmtId="0" fontId="5" fillId="2" borderId="0" xfId="0" applyFont="1" applyFill="1"/>
    <xf numFmtId="0" fontId="12" fillId="0" borderId="4" xfId="0" applyNumberFormat="1" applyFont="1" applyFill="1" applyBorder="1" applyAlignment="1" applyProtection="1">
      <alignment vertical="center" wrapText="1"/>
    </xf>
    <xf numFmtId="0" fontId="12" fillId="0" borderId="7" xfId="0" applyNumberFormat="1" applyFont="1" applyFill="1" applyBorder="1" applyAlignment="1" applyProtection="1">
      <alignment vertical="center" wrapText="1"/>
    </xf>
    <xf numFmtId="0" fontId="13" fillId="0" borderId="1" xfId="0" applyFont="1" applyFill="1" applyBorder="1" applyAlignment="1" applyProtection="1">
      <alignment vertical="center" wrapText="1"/>
    </xf>
    <xf numFmtId="0" fontId="13" fillId="0" borderId="8" xfId="0" applyFont="1" applyFill="1" applyBorder="1" applyAlignment="1" applyProtection="1">
      <alignment vertical="center" wrapText="1"/>
    </xf>
    <xf numFmtId="4" fontId="12" fillId="0" borderId="2" xfId="0" applyNumberFormat="1" applyFont="1" applyFill="1" applyBorder="1" applyAlignment="1" applyProtection="1">
      <alignment horizontal="right" vertical="center" wrapText="1"/>
    </xf>
    <xf numFmtId="4" fontId="12" fillId="0" borderId="9" xfId="0" applyNumberFormat="1" applyFont="1" applyFill="1" applyBorder="1" applyAlignment="1" applyProtection="1">
      <alignment horizontal="right" vertical="center" wrapText="1"/>
    </xf>
    <xf numFmtId="4" fontId="12" fillId="0" borderId="3" xfId="0" applyNumberFormat="1" applyFont="1" applyFill="1" applyBorder="1" applyAlignment="1" applyProtection="1">
      <alignment horizontal="right" vertical="center" wrapText="1"/>
    </xf>
    <xf numFmtId="4" fontId="12" fillId="0" borderId="10" xfId="0" applyNumberFormat="1" applyFont="1" applyFill="1" applyBorder="1" applyAlignment="1" applyProtection="1">
      <alignment horizontal="right" vertical="center" wrapText="1"/>
    </xf>
    <xf numFmtId="0" fontId="15" fillId="0" borderId="6" xfId="0" applyFont="1" applyFill="1" applyBorder="1" applyAlignment="1" applyProtection="1">
      <alignment horizontal="center" vertical="center"/>
    </xf>
    <xf numFmtId="0" fontId="12" fillId="3" borderId="4" xfId="0" applyNumberFormat="1" applyFont="1" applyFill="1" applyBorder="1" applyAlignment="1" applyProtection="1">
      <alignment vertical="center" wrapText="1"/>
    </xf>
    <xf numFmtId="0" fontId="13" fillId="3" borderId="1" xfId="0" applyFont="1" applyFill="1" applyBorder="1" applyAlignment="1" applyProtection="1">
      <alignment vertical="center" wrapText="1"/>
    </xf>
    <xf numFmtId="4" fontId="12" fillId="3" borderId="2" xfId="0" applyNumberFormat="1" applyFont="1" applyFill="1" applyBorder="1" applyAlignment="1" applyProtection="1">
      <alignment horizontal="right" vertical="center" wrapText="1"/>
    </xf>
    <xf numFmtId="4" fontId="12" fillId="3" borderId="3" xfId="0" applyNumberFormat="1" applyFont="1" applyFill="1" applyBorder="1" applyAlignment="1" applyProtection="1">
      <alignment horizontal="right" vertical="center" wrapText="1"/>
    </xf>
    <xf numFmtId="49" fontId="14" fillId="3" borderId="0" xfId="0" applyNumberFormat="1" applyFont="1" applyFill="1" applyAlignment="1">
      <alignment horizontal="center"/>
    </xf>
    <xf numFmtId="0" fontId="3" fillId="2" borderId="0" xfId="0" applyNumberFormat="1" applyFont="1" applyFill="1" applyBorder="1" applyAlignment="1" applyProtection="1">
      <alignment vertical="center" wrapText="1"/>
    </xf>
    <xf numFmtId="0" fontId="7" fillId="2" borderId="0" xfId="0" applyFont="1" applyFill="1" applyBorder="1" applyAlignment="1" applyProtection="1">
      <alignment vertical="center" wrapText="1"/>
    </xf>
    <xf numFmtId="4" fontId="3" fillId="2" borderId="0" xfId="0" applyNumberFormat="1" applyFont="1" applyFill="1" applyBorder="1" applyAlignment="1" applyProtection="1">
      <alignment horizontal="right" vertical="center" wrapText="1"/>
    </xf>
    <xf numFmtId="49" fontId="14" fillId="5" borderId="0" xfId="0" applyNumberFormat="1" applyFont="1" applyFill="1" applyAlignment="1">
      <alignment horizontal="center"/>
    </xf>
    <xf numFmtId="0" fontId="0" fillId="5" borderId="0" xfId="0" applyFill="1"/>
    <xf numFmtId="0" fontId="10" fillId="5" borderId="0" xfId="0" applyFont="1" applyFill="1"/>
    <xf numFmtId="0" fontId="1" fillId="0" borderId="15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</xf>
    <xf numFmtId="0" fontId="12" fillId="3" borderId="0" xfId="0" applyNumberFormat="1" applyFont="1" applyFill="1" applyBorder="1" applyAlignment="1" applyProtection="1">
      <alignment vertical="center" wrapText="1"/>
    </xf>
    <xf numFmtId="0" fontId="13" fillId="3" borderId="0" xfId="0" applyFont="1" applyFill="1" applyBorder="1" applyAlignment="1" applyProtection="1">
      <alignment vertical="center" wrapText="1"/>
    </xf>
    <xf numFmtId="4" fontId="12" fillId="3" borderId="0" xfId="0" applyNumberFormat="1" applyFont="1" applyFill="1" applyBorder="1" applyAlignment="1" applyProtection="1">
      <alignment horizontal="right" vertical="center" wrapText="1"/>
    </xf>
    <xf numFmtId="1" fontId="3" fillId="2" borderId="0" xfId="0" applyNumberFormat="1" applyFont="1" applyFill="1" applyBorder="1" applyAlignment="1" applyProtection="1">
      <alignment vertical="center" wrapText="1"/>
    </xf>
    <xf numFmtId="49" fontId="10" fillId="4" borderId="0" xfId="0" applyNumberFormat="1" applyFont="1" applyFill="1" applyBorder="1" applyAlignment="1">
      <alignment horizontal="center"/>
    </xf>
    <xf numFmtId="49" fontId="10" fillId="4" borderId="17" xfId="0" applyNumberFormat="1" applyFont="1" applyFill="1" applyBorder="1" applyAlignment="1">
      <alignment horizontal="center"/>
    </xf>
    <xf numFmtId="49" fontId="10" fillId="4" borderId="16" xfId="0" applyNumberFormat="1" applyFont="1" applyFill="1" applyBorder="1" applyAlignment="1">
      <alignment horizontal="center"/>
    </xf>
    <xf numFmtId="0" fontId="12" fillId="3" borderId="11" xfId="0" applyNumberFormat="1" applyFont="1" applyFill="1" applyBorder="1" applyAlignment="1" applyProtection="1">
      <alignment vertical="center" wrapText="1"/>
    </xf>
    <xf numFmtId="0" fontId="13" fillId="3" borderId="12" xfId="0" applyFont="1" applyFill="1" applyBorder="1" applyAlignment="1" applyProtection="1">
      <alignment vertical="center" wrapText="1"/>
    </xf>
    <xf numFmtId="4" fontId="12" fillId="3" borderId="13" xfId="0" applyNumberFormat="1" applyFont="1" applyFill="1" applyBorder="1" applyAlignment="1" applyProtection="1">
      <alignment horizontal="right" vertical="center" wrapText="1"/>
    </xf>
    <xf numFmtId="4" fontId="12" fillId="3" borderId="14" xfId="0" applyNumberFormat="1" applyFont="1" applyFill="1" applyBorder="1" applyAlignment="1" applyProtection="1">
      <alignment horizontal="right" vertical="center" wrapText="1"/>
    </xf>
    <xf numFmtId="0" fontId="12" fillId="5" borderId="0" xfId="0" applyNumberFormat="1" applyFont="1" applyFill="1" applyBorder="1" applyAlignment="1" applyProtection="1">
      <alignment vertical="center" wrapText="1"/>
    </xf>
    <xf numFmtId="0" fontId="13" fillId="5" borderId="0" xfId="0" applyFont="1" applyFill="1" applyBorder="1" applyAlignment="1" applyProtection="1">
      <alignment vertical="center" wrapText="1"/>
    </xf>
    <xf numFmtId="4" fontId="12" fillId="5" borderId="0" xfId="0" applyNumberFormat="1" applyFont="1" applyFill="1" applyBorder="1" applyAlignment="1" applyProtection="1">
      <alignment horizontal="right" vertical="center" wrapText="1"/>
    </xf>
    <xf numFmtId="49" fontId="14" fillId="3" borderId="0" xfId="0" applyNumberFormat="1" applyFont="1" applyFill="1" applyBorder="1" applyAlignment="1">
      <alignment horizontal="center"/>
    </xf>
    <xf numFmtId="0" fontId="12" fillId="7" borderId="0" xfId="0" applyNumberFormat="1" applyFont="1" applyFill="1" applyBorder="1" applyAlignment="1" applyProtection="1">
      <alignment vertical="center" wrapText="1"/>
    </xf>
    <xf numFmtId="0" fontId="12" fillId="2" borderId="0" xfId="0" applyNumberFormat="1" applyFont="1" applyFill="1" applyBorder="1" applyAlignment="1" applyProtection="1">
      <alignment vertical="center" wrapText="1"/>
    </xf>
    <xf numFmtId="0" fontId="12" fillId="8" borderId="0" xfId="0" applyNumberFormat="1" applyFont="1" applyFill="1" applyBorder="1" applyAlignment="1" applyProtection="1">
      <alignment vertical="center" wrapText="1"/>
    </xf>
    <xf numFmtId="0" fontId="12" fillId="6" borderId="0" xfId="0" applyNumberFormat="1" applyFont="1" applyFill="1" applyBorder="1" applyAlignment="1" applyProtection="1">
      <alignment vertical="center" wrapText="1"/>
    </xf>
    <xf numFmtId="0" fontId="12" fillId="9" borderId="0" xfId="0" applyNumberFormat="1" applyFont="1" applyFill="1" applyBorder="1" applyAlignment="1" applyProtection="1">
      <alignment vertical="center" wrapText="1"/>
    </xf>
    <xf numFmtId="4" fontId="12" fillId="2" borderId="0" xfId="0" applyNumberFormat="1" applyFont="1" applyFill="1" applyBorder="1" applyAlignment="1" applyProtection="1">
      <alignment horizontal="right" vertical="center" wrapText="1"/>
    </xf>
    <xf numFmtId="0" fontId="15" fillId="0" borderId="18" xfId="0" applyFont="1" applyFill="1" applyBorder="1" applyAlignment="1" applyProtection="1">
      <alignment horizontal="center" vertical="center"/>
    </xf>
    <xf numFmtId="49" fontId="19" fillId="2" borderId="0" xfId="0" applyNumberFormat="1" applyFont="1" applyFill="1" applyBorder="1" applyAlignment="1">
      <alignment horizontal="center"/>
    </xf>
    <xf numFmtId="49" fontId="14" fillId="2" borderId="16" xfId="0" applyNumberFormat="1" applyFont="1" applyFill="1" applyBorder="1" applyAlignment="1">
      <alignment horizontal="center"/>
    </xf>
    <xf numFmtId="0" fontId="13" fillId="2" borderId="0" xfId="0" applyFont="1" applyFill="1" applyBorder="1" applyAlignment="1" applyProtection="1">
      <alignment vertical="center" wrapText="1"/>
    </xf>
    <xf numFmtId="49" fontId="14" fillId="2" borderId="0" xfId="0" applyNumberFormat="1" applyFont="1" applyFill="1" applyBorder="1" applyAlignment="1">
      <alignment horizontal="center"/>
    </xf>
    <xf numFmtId="49" fontId="10" fillId="10" borderId="0" xfId="0" applyNumberFormat="1" applyFont="1" applyFill="1" applyBorder="1" applyAlignment="1">
      <alignment horizontal="center"/>
    </xf>
    <xf numFmtId="49" fontId="10" fillId="11" borderId="0" xfId="0" applyNumberFormat="1" applyFont="1" applyFill="1" applyBorder="1" applyAlignment="1">
      <alignment horizontal="center"/>
    </xf>
    <xf numFmtId="49" fontId="10" fillId="6" borderId="0" xfId="0" applyNumberFormat="1" applyFont="1" applyFill="1" applyBorder="1" applyAlignment="1">
      <alignment horizontal="center"/>
    </xf>
    <xf numFmtId="49" fontId="10" fillId="8" borderId="0" xfId="0" applyNumberFormat="1" applyFont="1" applyFill="1" applyBorder="1" applyAlignment="1">
      <alignment horizontal="center"/>
    </xf>
    <xf numFmtId="49" fontId="19" fillId="9" borderId="0" xfId="0" applyNumberFormat="1" applyFont="1" applyFill="1" applyBorder="1" applyAlignment="1">
      <alignment horizontal="center"/>
    </xf>
    <xf numFmtId="49" fontId="10" fillId="12" borderId="0" xfId="0" applyNumberFormat="1" applyFont="1" applyFill="1" applyBorder="1" applyAlignment="1">
      <alignment horizontal="center"/>
    </xf>
    <xf numFmtId="0" fontId="20" fillId="3" borderId="0" xfId="0" applyFont="1" applyFill="1"/>
    <xf numFmtId="0" fontId="7" fillId="8" borderId="0" xfId="0" applyFont="1" applyFill="1" applyBorder="1" applyAlignment="1" applyProtection="1">
      <alignment vertical="center" wrapText="1"/>
    </xf>
    <xf numFmtId="0" fontId="7" fillId="6" borderId="0" xfId="0" applyFont="1" applyFill="1" applyBorder="1" applyAlignment="1" applyProtection="1">
      <alignment vertical="center" wrapText="1"/>
    </xf>
    <xf numFmtId="0" fontId="7" fillId="9" borderId="0" xfId="0" applyFont="1" applyFill="1" applyBorder="1" applyAlignment="1" applyProtection="1">
      <alignment vertical="center" wrapText="1"/>
    </xf>
    <xf numFmtId="0" fontId="7" fillId="7" borderId="0" xfId="0" applyFont="1" applyFill="1" applyBorder="1" applyAlignment="1" applyProtection="1">
      <alignment vertical="center" wrapText="1"/>
    </xf>
    <xf numFmtId="0" fontId="8" fillId="6" borderId="0" xfId="0" applyFont="1" applyFill="1" applyBorder="1" applyAlignment="1" applyProtection="1">
      <alignment vertical="center" wrapText="1"/>
    </xf>
    <xf numFmtId="0" fontId="22" fillId="2" borderId="0" xfId="0" applyFont="1" applyFill="1" applyBorder="1" applyAlignment="1" applyProtection="1">
      <alignment vertical="center" wrapText="1"/>
    </xf>
    <xf numFmtId="4" fontId="21" fillId="2" borderId="0" xfId="0" applyNumberFormat="1" applyFont="1" applyFill="1" applyBorder="1" applyAlignment="1" applyProtection="1">
      <alignment horizontal="right" vertical="center" wrapText="1"/>
    </xf>
    <xf numFmtId="0" fontId="7" fillId="0" borderId="0" xfId="0" applyFont="1" applyFill="1" applyBorder="1" applyAlignment="1" applyProtection="1">
      <alignment vertical="center" wrapText="1"/>
    </xf>
    <xf numFmtId="0" fontId="17" fillId="2" borderId="0" xfId="0" applyFont="1" applyFill="1" applyBorder="1" applyAlignment="1" applyProtection="1">
      <alignment vertical="center" wrapText="1"/>
    </xf>
    <xf numFmtId="49" fontId="14" fillId="2" borderId="0" xfId="0" applyNumberFormat="1" applyFont="1" applyFill="1" applyAlignment="1">
      <alignment horizontal="center"/>
    </xf>
    <xf numFmtId="0" fontId="9" fillId="2" borderId="0" xfId="0" applyFont="1" applyFill="1"/>
    <xf numFmtId="4" fontId="7" fillId="2" borderId="0" xfId="0" applyNumberFormat="1" applyFont="1" applyFill="1" applyBorder="1" applyAlignment="1" applyProtection="1">
      <alignment horizontal="right" vertical="center" wrapText="1"/>
    </xf>
    <xf numFmtId="0" fontId="18" fillId="2" borderId="0" xfId="0" applyFont="1" applyFill="1" applyBorder="1" applyAlignment="1" applyProtection="1">
      <alignment vertical="center" wrapText="1"/>
    </xf>
    <xf numFmtId="0" fontId="7" fillId="2" borderId="0" xfId="0" applyFont="1" applyFill="1" applyBorder="1" applyAlignment="1" applyProtection="1">
      <alignment vertical="center"/>
    </xf>
    <xf numFmtId="0" fontId="18" fillId="2" borderId="0" xfId="0" applyFont="1" applyFill="1" applyBorder="1" applyAlignment="1" applyProtection="1">
      <alignment vertical="center"/>
    </xf>
    <xf numFmtId="4" fontId="3" fillId="2" borderId="0" xfId="0" applyNumberFormat="1" applyFont="1" applyFill="1" applyBorder="1" applyAlignment="1">
      <alignment horizontal="right" vertical="center" wrapText="1"/>
    </xf>
    <xf numFmtId="0" fontId="7" fillId="6" borderId="0" xfId="0" applyFont="1" applyFill="1" applyBorder="1" applyAlignment="1">
      <alignment vertical="center" wrapText="1"/>
    </xf>
    <xf numFmtId="0" fontId="7" fillId="9" borderId="0" xfId="0" applyFont="1" applyFill="1" applyBorder="1" applyAlignment="1">
      <alignment vertical="center" wrapText="1"/>
    </xf>
    <xf numFmtId="4" fontId="3" fillId="0" borderId="0" xfId="0" applyNumberFormat="1" applyFont="1" applyFill="1" applyBorder="1" applyAlignment="1" applyProtection="1">
      <alignment horizontal="right" vertical="center" wrapText="1"/>
    </xf>
    <xf numFmtId="15" fontId="16" fillId="2" borderId="19" xfId="0" applyNumberFormat="1" applyFont="1" applyFill="1" applyBorder="1" applyAlignment="1" applyProtection="1">
      <alignment vertical="center" wrapText="1"/>
    </xf>
    <xf numFmtId="0" fontId="22" fillId="0" borderId="0" xfId="0" applyFont="1" applyFill="1" applyBorder="1" applyAlignment="1" applyProtection="1">
      <alignment vertical="center" wrapText="1"/>
    </xf>
    <xf numFmtId="0" fontId="22" fillId="8" borderId="0" xfId="0" applyFont="1" applyFill="1" applyBorder="1" applyAlignment="1" applyProtection="1">
      <alignment vertical="center" wrapText="1"/>
    </xf>
    <xf numFmtId="4" fontId="21" fillId="0" borderId="0" xfId="0" applyNumberFormat="1" applyFont="1" applyFill="1" applyBorder="1" applyAlignment="1" applyProtection="1">
      <alignment horizontal="right" vertical="center" wrapText="1"/>
    </xf>
  </cellXfs>
  <cellStyles count="1">
    <cellStyle name="Normal" xfId="0" builtinId="0"/>
  </cellStyles>
  <dxfs count="29">
    <dxf>
      <fill>
        <patternFill patternType="solid">
          <fgColor indexed="64"/>
          <bgColor theme="0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u val="none"/>
        <vertAlign val="baseline"/>
        <sz val="24"/>
      </font>
      <numFmt numFmtId="30" formatCode="@"/>
      <fill>
        <patternFill patternType="none">
          <fgColor indexed="64"/>
          <bgColor auto="1"/>
        </patternFill>
      </fill>
      <alignment horizont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4" formatCode="#,##0.0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rgb="FFD0D7E5"/>
        </top>
        <bottom style="thin">
          <color rgb="FFD0D7E5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4" formatCode="#,##0.0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 outline="0">
        <left/>
        <right/>
        <top style="thin">
          <color rgb="FFD0D7E5"/>
        </top>
        <bottom style="thin">
          <color rgb="FFD0D7E5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Calibri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rgb="FFD0D7E5"/>
        </top>
        <bottom style="thin">
          <color rgb="FFD0D7E5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rgb="FFD0D7E5"/>
        </top>
        <bottom style="thin">
          <color rgb="FFD0D7E5"/>
        </bottom>
      </border>
      <protection locked="1" hidden="0"/>
    </dxf>
    <dxf>
      <border outline="0">
        <left style="thin">
          <color indexed="64"/>
        </left>
        <top style="thin">
          <color auto="1"/>
        </top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  <protection locked="1" hidden="0"/>
    </dxf>
    <dxf>
      <fill>
        <patternFill>
          <bgColor rgb="FFFFFF00"/>
        </patternFill>
      </fill>
    </dxf>
    <dxf>
      <fill>
        <patternFill>
          <bgColor theme="0"/>
        </patternFill>
      </fill>
    </dxf>
    <dxf>
      <fill>
        <patternFill>
          <bgColor rgb="FFFFFF00"/>
        </patternFill>
      </fill>
    </dxf>
    <dxf>
      <fill>
        <patternFill>
          <bgColor theme="0"/>
        </patternFill>
      </fill>
    </dxf>
  </dxfs>
  <tableStyles count="2" defaultTableStyle="TableStyleMedium9" defaultPivotStyle="PivotStyleLight16">
    <tableStyle name="Table Style 1" pivot="0" count="2" xr9:uid="{00000000-0011-0000-FFFF-FFFF00000000}">
      <tableStyleElement type="firstRowStripe" dxfId="28"/>
      <tableStyleElement type="secondRowStripe" dxfId="27"/>
    </tableStyle>
    <tableStyle name="Table Style 2" pivot="0" count="2" xr9:uid="{00000000-0011-0000-FFFF-FFFF01000000}">
      <tableStyleElement type="firstRowStripe" dxfId="26"/>
      <tableStyleElement type="secondRowStripe" dxfId="2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0000000}" name="Table7" displayName="Table7" ref="B1:V99" totalsRowShown="0" headerRowDxfId="24" dataDxfId="22" headerRowBorderDxfId="23" tableBorderDxfId="21">
  <autoFilter ref="B1:V99" xr:uid="{00000000-0009-0000-0100-000007000000}"/>
  <sortState xmlns:xlrd2="http://schemas.microsoft.com/office/spreadsheetml/2017/richdata2" ref="B2:U99">
    <sortCondition descending="1" ref="M2"/>
  </sortState>
  <tableColumns count="21">
    <tableColumn id="1" xr3:uid="{00000000-0010-0000-0000-000001000000}" name="Column1" dataDxfId="20"/>
    <tableColumn id="2" xr3:uid="{00000000-0010-0000-0000-000002000000}" name="Column2" dataDxfId="19"/>
    <tableColumn id="7" xr3:uid="{00000000-0010-0000-0000-000007000000}" name="Column7" dataDxfId="18"/>
    <tableColumn id="8" xr3:uid="{00000000-0010-0000-0000-000008000000}" name="Column8" dataDxfId="17"/>
    <tableColumn id="3" xr3:uid="{00000000-0010-0000-0000-000003000000}" name="Column12" dataDxfId="16"/>
    <tableColumn id="4" xr3:uid="{00000000-0010-0000-0000-000004000000}" name="Column13" dataDxfId="15"/>
    <tableColumn id="5" xr3:uid="{00000000-0010-0000-0000-000005000000}" name="Column14" dataDxfId="14"/>
    <tableColumn id="10" xr3:uid="{00000000-0010-0000-0000-00000A000000}" name="Column16" dataDxfId="13"/>
    <tableColumn id="12" xr3:uid="{00000000-0010-0000-0000-00000C000000}" name="Column17" dataDxfId="12"/>
    <tableColumn id="9" xr3:uid="{00000000-0010-0000-0000-000009000000}" name="Column18" dataDxfId="11"/>
    <tableColumn id="14" xr3:uid="{00000000-0010-0000-0000-00000E000000}" name="Column19" dataDxfId="10"/>
    <tableColumn id="15" xr3:uid="{00000000-0010-0000-0000-00000F000000}" name="Column20" dataDxfId="9"/>
    <tableColumn id="16" xr3:uid="{00000000-0010-0000-0000-000010000000}" name="Column21" dataDxfId="8"/>
    <tableColumn id="18" xr3:uid="{00000000-0010-0000-0000-000012000000}" name="Column23" dataDxfId="7"/>
    <tableColumn id="19" xr3:uid="{00000000-0010-0000-0000-000013000000}" name="Column24" dataDxfId="6"/>
    <tableColumn id="21" xr3:uid="{00000000-0010-0000-0000-000015000000}" name="Column26" dataDxfId="5"/>
    <tableColumn id="22" xr3:uid="{00000000-0010-0000-0000-000016000000}" name="Column27" dataDxfId="4"/>
    <tableColumn id="23" xr3:uid="{00000000-0010-0000-0000-000017000000}" name="Column28" dataDxfId="3"/>
    <tableColumn id="25" xr3:uid="{00000000-0010-0000-0000-000019000000}" name="Column30" dataDxfId="2"/>
    <tableColumn id="26" xr3:uid="{00000000-0010-0000-0000-00001A000000}" name="Column31" dataDxfId="1"/>
    <tableColumn id="6" xr3:uid="{00000000-0010-0000-0000-000006000000}" name="Column32" dataDxfId="0"/>
  </tableColumns>
  <tableStyleInfo name="Table Style 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31"/>
  <sheetViews>
    <sheetView tabSelected="1" view="pageBreakPreview" topLeftCell="B11" zoomScale="60" zoomScaleNormal="100" workbookViewId="0">
      <selection activeCell="C36" sqref="C36"/>
    </sheetView>
  </sheetViews>
  <sheetFormatPr baseColWidth="10" defaultColWidth="9.140625" defaultRowHeight="30" customHeight="1" x14ac:dyDescent="0.45"/>
  <cols>
    <col min="1" max="1" width="26.140625" style="7" hidden="1" customWidth="1"/>
    <col min="2" max="2" width="7.85546875" style="1" customWidth="1"/>
    <col min="3" max="3" width="27.42578125" style="6" customWidth="1"/>
    <col min="4" max="4" width="7.5703125" style="1" customWidth="1"/>
    <col min="5" max="5" width="10.28515625" style="1" customWidth="1"/>
    <col min="6" max="6" width="7.5703125" style="1" customWidth="1"/>
    <col min="7" max="7" width="9.140625" style="1" customWidth="1"/>
    <col min="8" max="8" width="24.140625" style="9" customWidth="1"/>
    <col min="9" max="9" width="8.7109375" style="1" customWidth="1"/>
    <col min="10" max="10" width="9.140625" style="1" customWidth="1"/>
    <col min="11" max="11" width="23.85546875" style="1" hidden="1" customWidth="1"/>
    <col min="12" max="12" width="25" style="1" hidden="1" customWidth="1"/>
    <col min="13" max="13" width="9.140625" style="1"/>
    <col min="14" max="14" width="20.5703125" style="1" customWidth="1"/>
    <col min="15" max="15" width="8.42578125" style="1" customWidth="1"/>
    <col min="16" max="16" width="10" style="1" customWidth="1"/>
    <col min="17" max="17" width="9.140625" style="1"/>
    <col min="18" max="18" width="7.7109375" style="1" customWidth="1"/>
    <col min="19" max="19" width="26.5703125" style="11" customWidth="1"/>
    <col min="20" max="21" width="9.140625" style="1"/>
    <col min="22" max="22" width="29.28515625" style="1" hidden="1" customWidth="1"/>
    <col min="23" max="24" width="0" style="1" hidden="1" customWidth="1"/>
    <col min="25" max="25" width="22.7109375" style="1" hidden="1" customWidth="1"/>
    <col min="26" max="26" width="0" style="1" hidden="1" customWidth="1"/>
    <col min="27" max="28" width="9.140625" style="1"/>
    <col min="29" max="29" width="14.7109375" style="1" customWidth="1"/>
    <col min="30" max="16384" width="9.140625" style="1"/>
  </cols>
  <sheetData>
    <row r="1" spans="1:26" ht="30" hidden="1" customHeight="1" x14ac:dyDescent="0.2">
      <c r="B1" s="39" t="s">
        <v>69</v>
      </c>
      <c r="C1" s="40" t="s">
        <v>70</v>
      </c>
      <c r="D1" s="39" t="s">
        <v>71</v>
      </c>
      <c r="E1" s="42" t="s">
        <v>72</v>
      </c>
      <c r="F1" s="12" t="s">
        <v>73</v>
      </c>
      <c r="G1" s="41" t="s">
        <v>74</v>
      </c>
      <c r="H1" s="41" t="s">
        <v>75</v>
      </c>
      <c r="I1" s="41" t="s">
        <v>76</v>
      </c>
      <c r="J1" s="41" t="s">
        <v>77</v>
      </c>
      <c r="K1" s="41" t="s">
        <v>143</v>
      </c>
      <c r="L1" s="41" t="s">
        <v>98</v>
      </c>
      <c r="M1" s="27" t="s">
        <v>99</v>
      </c>
      <c r="N1" s="27" t="s">
        <v>100</v>
      </c>
      <c r="O1" s="27" t="s">
        <v>101</v>
      </c>
      <c r="P1" s="27" t="s">
        <v>102</v>
      </c>
      <c r="Q1" s="27" t="s">
        <v>103</v>
      </c>
      <c r="R1" s="27" t="s">
        <v>104</v>
      </c>
      <c r="S1" s="27" t="s">
        <v>105</v>
      </c>
      <c r="T1" s="27" t="s">
        <v>106</v>
      </c>
      <c r="U1" s="27" t="s">
        <v>107</v>
      </c>
      <c r="V1" s="64" t="s">
        <v>142</v>
      </c>
    </row>
    <row r="2" spans="1:26" ht="30" customHeight="1" thickBot="1" x14ac:dyDescent="0.5">
      <c r="A2" s="5"/>
      <c r="B2" s="59"/>
      <c r="C2" s="95">
        <v>44530</v>
      </c>
      <c r="D2" s="63"/>
      <c r="E2" s="63"/>
      <c r="F2" s="66"/>
      <c r="G2" s="5"/>
      <c r="H2" s="10"/>
      <c r="I2" s="2"/>
      <c r="J2" s="2"/>
      <c r="K2" s="2"/>
      <c r="L2" s="5"/>
      <c r="M2" s="33"/>
      <c r="N2" s="34"/>
      <c r="O2" s="35"/>
      <c r="P2" s="35"/>
      <c r="Q2" s="49"/>
      <c r="R2" s="5"/>
      <c r="S2" s="5"/>
      <c r="T2" s="5"/>
      <c r="U2" s="5"/>
      <c r="V2" s="2"/>
      <c r="Y2" s="75" t="s">
        <v>151</v>
      </c>
      <c r="Z2" s="75">
        <v>1</v>
      </c>
    </row>
    <row r="3" spans="1:26" ht="30" customHeight="1" x14ac:dyDescent="0.45">
      <c r="A3" s="5"/>
      <c r="B3" s="59"/>
      <c r="C3" s="81"/>
      <c r="D3" s="82"/>
      <c r="E3" s="82"/>
      <c r="F3" s="68"/>
      <c r="G3" s="5"/>
      <c r="H3" s="5"/>
      <c r="I3" s="5"/>
      <c r="J3" s="5"/>
      <c r="K3" s="5"/>
      <c r="L3" s="69" t="s">
        <v>145</v>
      </c>
      <c r="M3" s="46">
        <v>334</v>
      </c>
      <c r="N3" s="77" t="s">
        <v>62</v>
      </c>
      <c r="O3" s="35">
        <v>6.58</v>
      </c>
      <c r="P3" s="35">
        <v>2.44</v>
      </c>
      <c r="Q3" s="47"/>
      <c r="R3" s="5"/>
      <c r="S3" s="5"/>
      <c r="T3" s="5"/>
      <c r="U3" s="5"/>
      <c r="V3" s="2"/>
      <c r="Y3" s="75" t="s">
        <v>153</v>
      </c>
      <c r="Z3" s="75">
        <v>2</v>
      </c>
    </row>
    <row r="4" spans="1:26" ht="30" customHeight="1" x14ac:dyDescent="0.45">
      <c r="B4" s="33"/>
      <c r="C4" s="81"/>
      <c r="D4" s="82"/>
      <c r="E4" s="82"/>
      <c r="F4" s="47"/>
      <c r="G4" s="33">
        <v>233</v>
      </c>
      <c r="H4" s="76" t="s">
        <v>9</v>
      </c>
      <c r="I4" s="35">
        <v>6.98</v>
      </c>
      <c r="J4" s="35">
        <v>2.7</v>
      </c>
      <c r="K4" s="69" t="s">
        <v>145</v>
      </c>
      <c r="L4" s="70" t="s">
        <v>147</v>
      </c>
      <c r="M4" s="46">
        <v>333</v>
      </c>
      <c r="N4" s="77" t="s">
        <v>29</v>
      </c>
      <c r="O4" s="35">
        <v>7.3</v>
      </c>
      <c r="P4" s="35">
        <v>2.65</v>
      </c>
      <c r="Q4" s="47"/>
      <c r="R4" s="5"/>
      <c r="S4" s="5"/>
      <c r="T4" s="5"/>
      <c r="U4" s="5"/>
      <c r="V4" s="2"/>
      <c r="Y4" s="75" t="s">
        <v>161</v>
      </c>
      <c r="Z4" s="75">
        <v>1</v>
      </c>
    </row>
    <row r="5" spans="1:26" ht="30" customHeight="1" x14ac:dyDescent="0.45">
      <c r="B5" s="33"/>
      <c r="C5" s="81"/>
      <c r="D5" s="82"/>
      <c r="E5" s="82"/>
      <c r="F5" s="47"/>
      <c r="G5" s="33">
        <f t="shared" ref="G5:G17" si="0">G6+1</f>
        <v>232</v>
      </c>
      <c r="H5" s="76" t="s">
        <v>1</v>
      </c>
      <c r="I5" s="35">
        <v>6.75</v>
      </c>
      <c r="J5" s="35">
        <v>2.2000000000000002</v>
      </c>
      <c r="K5" s="69" t="s">
        <v>145</v>
      </c>
      <c r="L5" s="69" t="s">
        <v>145</v>
      </c>
      <c r="M5" s="46">
        <v>332</v>
      </c>
      <c r="N5" s="77" t="s">
        <v>10</v>
      </c>
      <c r="O5" s="35">
        <v>6.58</v>
      </c>
      <c r="P5" s="35">
        <v>2.44</v>
      </c>
      <c r="Q5" s="47"/>
      <c r="R5" s="5"/>
      <c r="S5" s="5"/>
      <c r="T5" s="5"/>
      <c r="U5" s="5"/>
      <c r="V5" s="2"/>
      <c r="Y5" s="75" t="s">
        <v>162</v>
      </c>
      <c r="Z5" s="75">
        <v>4</v>
      </c>
    </row>
    <row r="6" spans="1:26" ht="30" customHeight="1" x14ac:dyDescent="0.45">
      <c r="B6" s="33"/>
      <c r="C6" s="81"/>
      <c r="D6" s="82"/>
      <c r="E6" s="82"/>
      <c r="F6" s="47"/>
      <c r="G6" s="33">
        <f t="shared" si="0"/>
        <v>231</v>
      </c>
      <c r="H6" s="76" t="s">
        <v>53</v>
      </c>
      <c r="I6" s="35">
        <v>7</v>
      </c>
      <c r="J6" s="35">
        <v>2.4</v>
      </c>
      <c r="K6" s="69" t="s">
        <v>145</v>
      </c>
      <c r="L6" s="74" t="s">
        <v>148</v>
      </c>
      <c r="M6" s="33">
        <v>331</v>
      </c>
      <c r="N6" s="77" t="s">
        <v>5</v>
      </c>
      <c r="O6" s="35">
        <v>6.08</v>
      </c>
      <c r="P6" s="35">
        <v>2.44</v>
      </c>
      <c r="Q6" s="47"/>
      <c r="R6" s="33">
        <v>431</v>
      </c>
      <c r="S6" s="77" t="s">
        <v>63</v>
      </c>
      <c r="T6" s="35">
        <v>9.98</v>
      </c>
      <c r="U6" s="35">
        <v>3.14</v>
      </c>
      <c r="V6" s="70" t="s">
        <v>147</v>
      </c>
      <c r="Y6" s="75" t="s">
        <v>163</v>
      </c>
      <c r="Z6" s="75">
        <v>1</v>
      </c>
    </row>
    <row r="7" spans="1:26" ht="30" customHeight="1" x14ac:dyDescent="0.45">
      <c r="B7" s="33"/>
      <c r="C7" s="34"/>
      <c r="D7" s="35"/>
      <c r="E7" s="35"/>
      <c r="F7" s="47"/>
      <c r="G7" s="33">
        <f t="shared" si="0"/>
        <v>230</v>
      </c>
      <c r="H7" s="76" t="s">
        <v>46</v>
      </c>
      <c r="I7" s="35">
        <v>6.6</v>
      </c>
      <c r="J7" s="35">
        <v>2.25</v>
      </c>
      <c r="K7" s="74" t="s">
        <v>148</v>
      </c>
      <c r="L7" s="70" t="s">
        <v>147</v>
      </c>
      <c r="M7" s="33">
        <v>330</v>
      </c>
      <c r="N7" s="78" t="s">
        <v>25</v>
      </c>
      <c r="O7" s="35">
        <v>6.89</v>
      </c>
      <c r="P7" s="35">
        <v>2.42</v>
      </c>
      <c r="Q7" s="47"/>
      <c r="R7" s="33">
        <v>430</v>
      </c>
      <c r="S7" s="77" t="s">
        <v>170</v>
      </c>
      <c r="T7" s="35">
        <v>10</v>
      </c>
      <c r="U7" s="35">
        <v>3.31</v>
      </c>
      <c r="V7" s="74" t="s">
        <v>148</v>
      </c>
      <c r="Y7" s="75" t="s">
        <v>164</v>
      </c>
      <c r="Z7" s="75">
        <v>3</v>
      </c>
    </row>
    <row r="8" spans="1:26" ht="30" customHeight="1" x14ac:dyDescent="0.45">
      <c r="B8" s="33"/>
      <c r="C8" s="34"/>
      <c r="D8" s="35"/>
      <c r="E8" s="35"/>
      <c r="F8" s="47"/>
      <c r="G8" s="33">
        <f t="shared" si="0"/>
        <v>229</v>
      </c>
      <c r="H8" s="76" t="s">
        <v>45</v>
      </c>
      <c r="I8" s="35">
        <v>6.25</v>
      </c>
      <c r="J8" s="35">
        <v>2.48</v>
      </c>
      <c r="K8" s="69" t="s">
        <v>145</v>
      </c>
      <c r="L8" s="69" t="s">
        <v>145</v>
      </c>
      <c r="M8" s="33">
        <v>329</v>
      </c>
      <c r="N8" s="78" t="s">
        <v>82</v>
      </c>
      <c r="O8" s="35">
        <v>6.95</v>
      </c>
      <c r="P8" s="35">
        <v>2.5</v>
      </c>
      <c r="Q8" s="47"/>
      <c r="R8" s="33">
        <v>429</v>
      </c>
      <c r="S8" s="77" t="s">
        <v>122</v>
      </c>
      <c r="T8" s="35">
        <v>8.5</v>
      </c>
      <c r="U8" s="35">
        <v>3.2</v>
      </c>
      <c r="V8" s="70" t="s">
        <v>147</v>
      </c>
      <c r="Y8" s="75" t="s">
        <v>160</v>
      </c>
      <c r="Z8" s="75">
        <v>1</v>
      </c>
    </row>
    <row r="9" spans="1:26" ht="30" customHeight="1" x14ac:dyDescent="0.45">
      <c r="B9" s="33"/>
      <c r="C9" s="34"/>
      <c r="D9" s="35"/>
      <c r="E9" s="35"/>
      <c r="F9" s="47"/>
      <c r="G9" s="33">
        <f t="shared" si="0"/>
        <v>228</v>
      </c>
      <c r="H9" s="77" t="s">
        <v>41</v>
      </c>
      <c r="I9" s="35">
        <v>6.05</v>
      </c>
      <c r="J9" s="35">
        <v>2.46</v>
      </c>
      <c r="K9" s="65" t="s">
        <v>150</v>
      </c>
      <c r="L9" s="70" t="s">
        <v>147</v>
      </c>
      <c r="M9" s="33">
        <v>328</v>
      </c>
      <c r="N9" s="78" t="s">
        <v>140</v>
      </c>
      <c r="O9" s="35">
        <v>7</v>
      </c>
      <c r="P9" s="35">
        <v>2.5</v>
      </c>
      <c r="Q9" s="47"/>
      <c r="R9" s="33">
        <v>428</v>
      </c>
      <c r="S9" s="92" t="s">
        <v>12</v>
      </c>
      <c r="T9" s="91">
        <v>9.44</v>
      </c>
      <c r="U9" s="91">
        <v>2.9</v>
      </c>
      <c r="V9" s="74" t="s">
        <v>149</v>
      </c>
      <c r="Y9" s="75" t="s">
        <v>158</v>
      </c>
      <c r="Z9" s="75">
        <v>4</v>
      </c>
    </row>
    <row r="10" spans="1:26" ht="30" customHeight="1" x14ac:dyDescent="0.45">
      <c r="A10" s="70" t="s">
        <v>147</v>
      </c>
      <c r="B10" s="33">
        <v>127</v>
      </c>
      <c r="C10" s="76" t="s">
        <v>173</v>
      </c>
      <c r="D10" s="35">
        <v>9.5500000000000007</v>
      </c>
      <c r="E10" s="35">
        <v>3.3</v>
      </c>
      <c r="F10" s="47" t="s">
        <v>91</v>
      </c>
      <c r="G10" s="33">
        <f t="shared" si="0"/>
        <v>227</v>
      </c>
      <c r="H10" s="77" t="s">
        <v>43</v>
      </c>
      <c r="I10" s="35">
        <v>7.3</v>
      </c>
      <c r="J10" s="35">
        <v>2.9</v>
      </c>
      <c r="K10" s="13" t="s">
        <v>152</v>
      </c>
      <c r="L10" s="69" t="s">
        <v>145</v>
      </c>
      <c r="M10" s="33">
        <v>327</v>
      </c>
      <c r="N10" s="78" t="s">
        <v>7</v>
      </c>
      <c r="O10" s="35">
        <v>6.89</v>
      </c>
      <c r="P10" s="35">
        <v>2.42</v>
      </c>
      <c r="Q10" s="47" t="s">
        <v>91</v>
      </c>
      <c r="R10" s="33">
        <v>427</v>
      </c>
      <c r="S10" s="77" t="s">
        <v>47</v>
      </c>
      <c r="T10" s="94">
        <v>7.89</v>
      </c>
      <c r="U10" s="94">
        <v>3.05</v>
      </c>
      <c r="V10" s="74" t="s">
        <v>148</v>
      </c>
      <c r="Y10" s="75" t="s">
        <v>155</v>
      </c>
      <c r="Z10" s="75">
        <v>1</v>
      </c>
    </row>
    <row r="11" spans="1:26" ht="30" customHeight="1" x14ac:dyDescent="0.45">
      <c r="A11" s="70" t="s">
        <v>147</v>
      </c>
      <c r="B11" s="33">
        <v>126</v>
      </c>
      <c r="C11" s="76" t="s">
        <v>141</v>
      </c>
      <c r="D11" s="35">
        <v>9.9</v>
      </c>
      <c r="E11" s="35">
        <v>3.49</v>
      </c>
      <c r="F11" s="47" t="s">
        <v>92</v>
      </c>
      <c r="G11" s="33">
        <f t="shared" si="0"/>
        <v>226</v>
      </c>
      <c r="H11" s="78" t="s">
        <v>118</v>
      </c>
      <c r="I11" s="35">
        <v>5.21</v>
      </c>
      <c r="J11" s="35">
        <v>2.06</v>
      </c>
      <c r="K11" s="65" t="s">
        <v>150</v>
      </c>
      <c r="L11" s="73" t="s">
        <v>158</v>
      </c>
      <c r="M11" s="33">
        <v>326</v>
      </c>
      <c r="N11" s="78" t="s">
        <v>18</v>
      </c>
      <c r="O11" s="35">
        <v>6.97</v>
      </c>
      <c r="P11" s="35">
        <v>2.41</v>
      </c>
      <c r="Q11" s="47" t="s">
        <v>92</v>
      </c>
      <c r="R11" s="33">
        <v>426</v>
      </c>
      <c r="S11" s="83" t="s">
        <v>113</v>
      </c>
      <c r="T11" s="35">
        <v>8.43</v>
      </c>
      <c r="U11" s="35">
        <v>2.4300000000000002</v>
      </c>
      <c r="V11" s="69" t="s">
        <v>145</v>
      </c>
      <c r="Y11" s="75" t="s">
        <v>148</v>
      </c>
      <c r="Z11" s="75">
        <v>15</v>
      </c>
    </row>
    <row r="12" spans="1:26" ht="30" customHeight="1" x14ac:dyDescent="0.45">
      <c r="A12" s="74" t="s">
        <v>148</v>
      </c>
      <c r="B12" s="33">
        <v>125</v>
      </c>
      <c r="C12" s="76" t="s">
        <v>34</v>
      </c>
      <c r="D12" s="35">
        <v>9.99</v>
      </c>
      <c r="E12" s="35">
        <v>2.99</v>
      </c>
      <c r="F12" s="47" t="s">
        <v>93</v>
      </c>
      <c r="G12" s="33">
        <f t="shared" si="0"/>
        <v>225</v>
      </c>
      <c r="H12" s="78" t="s">
        <v>109</v>
      </c>
      <c r="I12" s="35">
        <v>6.5</v>
      </c>
      <c r="J12" s="35">
        <v>2.33</v>
      </c>
      <c r="K12" s="72" t="s">
        <v>157</v>
      </c>
      <c r="L12" s="69" t="s">
        <v>145</v>
      </c>
      <c r="M12" s="33">
        <v>325</v>
      </c>
      <c r="N12" s="78" t="s">
        <v>22</v>
      </c>
      <c r="O12" s="35">
        <v>6.12</v>
      </c>
      <c r="P12" s="35">
        <v>2.37</v>
      </c>
      <c r="Q12" s="47" t="s">
        <v>93</v>
      </c>
      <c r="R12" s="33">
        <v>425</v>
      </c>
      <c r="S12" s="77" t="s">
        <v>3</v>
      </c>
      <c r="T12" s="94">
        <v>6.99</v>
      </c>
      <c r="U12" s="94">
        <v>2.76</v>
      </c>
      <c r="V12" s="69" t="s">
        <v>145</v>
      </c>
      <c r="Y12" s="75" t="s">
        <v>147</v>
      </c>
      <c r="Z12" s="75">
        <v>30</v>
      </c>
    </row>
    <row r="13" spans="1:26" ht="30" customHeight="1" x14ac:dyDescent="0.45">
      <c r="A13" s="70" t="s">
        <v>147</v>
      </c>
      <c r="B13" s="33">
        <v>124</v>
      </c>
      <c r="C13" s="76" t="s">
        <v>171</v>
      </c>
      <c r="D13" s="63">
        <v>8.25</v>
      </c>
      <c r="E13" s="63">
        <v>2.82</v>
      </c>
      <c r="F13" s="47" t="s">
        <v>93</v>
      </c>
      <c r="G13" s="33">
        <f t="shared" si="0"/>
        <v>224</v>
      </c>
      <c r="H13" s="78" t="s">
        <v>85</v>
      </c>
      <c r="I13" s="35">
        <v>7.05</v>
      </c>
      <c r="J13" s="35">
        <v>2.4500000000000002</v>
      </c>
      <c r="K13" s="74" t="s">
        <v>148</v>
      </c>
      <c r="L13" s="69" t="s">
        <v>145</v>
      </c>
      <c r="M13" s="33">
        <v>324</v>
      </c>
      <c r="N13" s="77" t="s">
        <v>68</v>
      </c>
      <c r="O13" s="35">
        <v>6.6</v>
      </c>
      <c r="P13" s="35">
        <v>2.34</v>
      </c>
      <c r="Q13" s="47" t="s">
        <v>93</v>
      </c>
      <c r="R13" s="33">
        <v>424</v>
      </c>
      <c r="S13" s="83" t="s">
        <v>80</v>
      </c>
      <c r="T13" s="35">
        <v>6.42</v>
      </c>
      <c r="U13" s="35">
        <v>2.62</v>
      </c>
      <c r="V13" s="70" t="s">
        <v>147</v>
      </c>
      <c r="Y13" s="75" t="s">
        <v>145</v>
      </c>
      <c r="Z13" s="75">
        <v>55</v>
      </c>
    </row>
    <row r="14" spans="1:26" ht="30" customHeight="1" x14ac:dyDescent="0.45">
      <c r="A14" s="70" t="s">
        <v>147</v>
      </c>
      <c r="B14" s="33">
        <v>123</v>
      </c>
      <c r="C14" s="76" t="s">
        <v>172</v>
      </c>
      <c r="D14" s="35">
        <v>9.6999999999999993</v>
      </c>
      <c r="E14" s="35">
        <v>3.45</v>
      </c>
      <c r="F14" s="47" t="s">
        <v>94</v>
      </c>
      <c r="G14" s="33">
        <f t="shared" si="0"/>
        <v>223</v>
      </c>
      <c r="H14" s="78" t="s">
        <v>110</v>
      </c>
      <c r="I14" s="35">
        <v>7.05</v>
      </c>
      <c r="J14" s="35">
        <v>2.4500000000000002</v>
      </c>
      <c r="K14" s="13" t="s">
        <v>144</v>
      </c>
      <c r="L14" s="73" t="s">
        <v>158</v>
      </c>
      <c r="M14" s="33">
        <v>323</v>
      </c>
      <c r="N14" s="77" t="s">
        <v>33</v>
      </c>
      <c r="O14" s="35">
        <v>6.42</v>
      </c>
      <c r="P14" s="35">
        <v>2.5499999999999998</v>
      </c>
      <c r="Q14" s="47" t="s">
        <v>94</v>
      </c>
      <c r="R14" s="33">
        <v>423</v>
      </c>
      <c r="S14" s="77" t="s">
        <v>52</v>
      </c>
      <c r="T14" s="94">
        <v>6.75</v>
      </c>
      <c r="U14" s="94">
        <v>2.4700000000000002</v>
      </c>
      <c r="V14" s="69" t="s">
        <v>145</v>
      </c>
      <c r="Y14" s="75" t="s">
        <v>157</v>
      </c>
      <c r="Z14" s="75">
        <v>7</v>
      </c>
    </row>
    <row r="15" spans="1:26" ht="30" customHeight="1" x14ac:dyDescent="0.45">
      <c r="A15" s="70" t="s">
        <v>147</v>
      </c>
      <c r="B15" s="33">
        <v>122</v>
      </c>
      <c r="C15" s="76" t="s">
        <v>174</v>
      </c>
      <c r="D15" s="35">
        <v>9.26</v>
      </c>
      <c r="E15" s="35">
        <v>3</v>
      </c>
      <c r="F15" s="47"/>
      <c r="G15" s="33">
        <f t="shared" si="0"/>
        <v>222</v>
      </c>
      <c r="H15" s="78" t="s">
        <v>111</v>
      </c>
      <c r="I15" s="35">
        <v>6.96</v>
      </c>
      <c r="J15" s="35">
        <v>2.5</v>
      </c>
      <c r="K15" s="13" t="s">
        <v>159</v>
      </c>
      <c r="L15" s="69" t="s">
        <v>145</v>
      </c>
      <c r="M15" s="33">
        <v>322</v>
      </c>
      <c r="N15" s="77" t="s">
        <v>6</v>
      </c>
      <c r="O15" s="35">
        <v>7.25</v>
      </c>
      <c r="P15" s="35">
        <v>2.5499999999999998</v>
      </c>
      <c r="Q15" s="47"/>
      <c r="R15" s="33">
        <v>422</v>
      </c>
      <c r="S15" s="83" t="s">
        <v>51</v>
      </c>
      <c r="T15" s="35">
        <v>7.32</v>
      </c>
      <c r="U15" s="35">
        <v>2.9</v>
      </c>
      <c r="V15" s="74" t="s">
        <v>108</v>
      </c>
      <c r="Y15" s="75" t="s">
        <v>165</v>
      </c>
      <c r="Z15" s="75">
        <f>Z2+Z3+Z4+Z5+Z6+Z7+Z8+Z9+Z10+Z11+Z12+Z13+Z14</f>
        <v>125</v>
      </c>
    </row>
    <row r="16" spans="1:26" ht="30" customHeight="1" x14ac:dyDescent="0.45">
      <c r="A16" s="70" t="s">
        <v>147</v>
      </c>
      <c r="B16" s="33">
        <v>121</v>
      </c>
      <c r="C16" s="76" t="s">
        <v>167</v>
      </c>
      <c r="D16" s="82">
        <v>10.1</v>
      </c>
      <c r="E16" s="82">
        <v>3.38</v>
      </c>
      <c r="F16" s="47"/>
      <c r="G16" s="33">
        <f t="shared" si="0"/>
        <v>221</v>
      </c>
      <c r="H16" s="78" t="s">
        <v>112</v>
      </c>
      <c r="I16" s="35">
        <v>7.63</v>
      </c>
      <c r="J16" s="35">
        <v>2.48</v>
      </c>
      <c r="K16" s="69" t="s">
        <v>145</v>
      </c>
      <c r="L16" s="69" t="s">
        <v>145</v>
      </c>
      <c r="M16" s="33">
        <v>321</v>
      </c>
      <c r="N16" s="77" t="s">
        <v>4</v>
      </c>
      <c r="O16" s="35">
        <v>6.98</v>
      </c>
      <c r="P16" s="35">
        <v>2.5099999999999998</v>
      </c>
      <c r="Q16" s="47"/>
      <c r="R16" s="33">
        <v>421</v>
      </c>
      <c r="S16" s="77" t="s">
        <v>55</v>
      </c>
      <c r="T16" s="94">
        <v>7.44</v>
      </c>
      <c r="U16" s="94">
        <v>2.75</v>
      </c>
      <c r="V16" s="69" t="s">
        <v>145</v>
      </c>
    </row>
    <row r="17" spans="1:22" ht="30" customHeight="1" x14ac:dyDescent="0.45">
      <c r="A17" s="70" t="s">
        <v>147</v>
      </c>
      <c r="B17" s="33">
        <v>120</v>
      </c>
      <c r="C17" s="76" t="s">
        <v>175</v>
      </c>
      <c r="D17" s="35">
        <v>8.17</v>
      </c>
      <c r="E17" s="35">
        <v>3.12</v>
      </c>
      <c r="F17" s="47" t="s">
        <v>95</v>
      </c>
      <c r="G17" s="33">
        <f t="shared" si="0"/>
        <v>220</v>
      </c>
      <c r="H17" s="78" t="s">
        <v>8</v>
      </c>
      <c r="I17" s="35">
        <v>7.19</v>
      </c>
      <c r="J17" s="35">
        <v>2.52</v>
      </c>
      <c r="K17" s="72" t="s">
        <v>157</v>
      </c>
      <c r="L17" s="72" t="s">
        <v>157</v>
      </c>
      <c r="M17" s="33">
        <v>320</v>
      </c>
      <c r="N17" s="77" t="s">
        <v>90</v>
      </c>
      <c r="O17" s="35">
        <v>6.5</v>
      </c>
      <c r="P17" s="35">
        <v>2.25</v>
      </c>
      <c r="Q17" s="47"/>
      <c r="R17" s="33">
        <v>420</v>
      </c>
      <c r="S17" s="83" t="s">
        <v>125</v>
      </c>
      <c r="T17" s="35">
        <v>7.49</v>
      </c>
      <c r="U17" s="35">
        <v>2.95</v>
      </c>
      <c r="V17" s="74" t="s">
        <v>149</v>
      </c>
    </row>
    <row r="18" spans="1:22" ht="30" customHeight="1" x14ac:dyDescent="0.45">
      <c r="A18" s="70" t="s">
        <v>147</v>
      </c>
      <c r="B18" s="33">
        <v>119</v>
      </c>
      <c r="C18" s="76" t="s">
        <v>176</v>
      </c>
      <c r="D18" s="35">
        <v>10.83</v>
      </c>
      <c r="E18" s="35">
        <v>3.6</v>
      </c>
      <c r="F18" s="47" t="s">
        <v>92</v>
      </c>
      <c r="G18" s="33">
        <f t="shared" ref="G18:G27" si="1">G19+1</f>
        <v>219</v>
      </c>
      <c r="H18" s="78" t="s">
        <v>17</v>
      </c>
      <c r="I18" s="35">
        <v>6.94</v>
      </c>
      <c r="J18" s="35">
        <v>2.38</v>
      </c>
      <c r="K18" s="74" t="s">
        <v>148</v>
      </c>
      <c r="L18" s="13" t="s">
        <v>154</v>
      </c>
      <c r="M18" s="33">
        <v>319</v>
      </c>
      <c r="N18" s="78" t="s">
        <v>138</v>
      </c>
      <c r="O18" s="35">
        <v>7.05</v>
      </c>
      <c r="P18" s="35">
        <v>2.4500000000000002</v>
      </c>
      <c r="Q18" s="47" t="s">
        <v>114</v>
      </c>
      <c r="R18" s="33">
        <v>419</v>
      </c>
      <c r="S18" s="77" t="s">
        <v>13</v>
      </c>
      <c r="T18" s="35">
        <v>9.14</v>
      </c>
      <c r="U18" s="35">
        <v>3.26</v>
      </c>
      <c r="V18" s="69" t="s">
        <v>145</v>
      </c>
    </row>
    <row r="19" spans="1:22" ht="30" customHeight="1" x14ac:dyDescent="0.45">
      <c r="A19" s="70" t="s">
        <v>147</v>
      </c>
      <c r="B19" s="33">
        <v>118</v>
      </c>
      <c r="C19" s="76" t="s">
        <v>177</v>
      </c>
      <c r="D19" s="35">
        <v>8.25</v>
      </c>
      <c r="E19" s="35">
        <v>2.82</v>
      </c>
      <c r="F19" s="47" t="s">
        <v>96</v>
      </c>
      <c r="G19" s="33">
        <f t="shared" si="1"/>
        <v>218</v>
      </c>
      <c r="H19" s="83" t="s">
        <v>0</v>
      </c>
      <c r="I19" s="35">
        <v>7.05</v>
      </c>
      <c r="J19" s="35">
        <v>2.88</v>
      </c>
      <c r="K19" s="74" t="s">
        <v>108</v>
      </c>
      <c r="L19" s="69" t="s">
        <v>145</v>
      </c>
      <c r="M19" s="33">
        <v>318</v>
      </c>
      <c r="N19" s="78" t="s">
        <v>38</v>
      </c>
      <c r="O19" s="35">
        <v>6.95</v>
      </c>
      <c r="P19" s="35">
        <v>2.54</v>
      </c>
      <c r="Q19" s="47" t="s">
        <v>115</v>
      </c>
      <c r="R19" s="33">
        <v>418</v>
      </c>
      <c r="S19" s="83" t="s">
        <v>123</v>
      </c>
      <c r="T19" s="35">
        <v>8.0299999999999994</v>
      </c>
      <c r="U19" s="35">
        <v>2.82</v>
      </c>
      <c r="V19" s="74" t="s">
        <v>108</v>
      </c>
    </row>
    <row r="20" spans="1:22" ht="30" customHeight="1" x14ac:dyDescent="0.45">
      <c r="A20" s="71" t="s">
        <v>160</v>
      </c>
      <c r="B20" s="33">
        <v>117</v>
      </c>
      <c r="C20" s="76" t="s">
        <v>178</v>
      </c>
      <c r="D20" s="35">
        <v>8.9499999999999993</v>
      </c>
      <c r="E20" s="35">
        <v>2.5</v>
      </c>
      <c r="F20" s="47" t="s">
        <v>97</v>
      </c>
      <c r="G20" s="33">
        <f t="shared" si="1"/>
        <v>217</v>
      </c>
      <c r="H20" s="77" t="s">
        <v>49</v>
      </c>
      <c r="I20" s="35">
        <v>7.34</v>
      </c>
      <c r="J20" s="35">
        <v>2.5499999999999998</v>
      </c>
      <c r="K20" s="69" t="s">
        <v>145</v>
      </c>
      <c r="L20" s="13" t="s">
        <v>152</v>
      </c>
      <c r="M20" s="33">
        <v>317</v>
      </c>
      <c r="N20" s="78" t="s">
        <v>128</v>
      </c>
      <c r="O20" s="35">
        <v>6.5</v>
      </c>
      <c r="P20" s="35">
        <v>2.33</v>
      </c>
      <c r="Q20" s="47" t="s">
        <v>92</v>
      </c>
      <c r="R20" s="33">
        <v>417</v>
      </c>
      <c r="S20" s="80" t="s">
        <v>58</v>
      </c>
      <c r="T20" s="35">
        <v>7.77</v>
      </c>
      <c r="U20" s="35">
        <v>2.59</v>
      </c>
      <c r="V20" s="73" t="s">
        <v>158</v>
      </c>
    </row>
    <row r="21" spans="1:22" ht="30" customHeight="1" x14ac:dyDescent="0.45">
      <c r="A21" s="70" t="s">
        <v>147</v>
      </c>
      <c r="B21" s="33">
        <v>116</v>
      </c>
      <c r="C21" s="76" t="s">
        <v>179</v>
      </c>
      <c r="D21" s="35">
        <v>9.1999999999999993</v>
      </c>
      <c r="E21" s="35">
        <v>3.2</v>
      </c>
      <c r="F21" s="47" t="s">
        <v>94</v>
      </c>
      <c r="G21" s="33">
        <f t="shared" si="1"/>
        <v>216</v>
      </c>
      <c r="H21" s="83" t="s">
        <v>48</v>
      </c>
      <c r="I21" s="35">
        <v>7.7</v>
      </c>
      <c r="J21" s="35">
        <v>2.56</v>
      </c>
      <c r="K21" s="69" t="s">
        <v>145</v>
      </c>
      <c r="L21" s="65" t="s">
        <v>150</v>
      </c>
      <c r="M21" s="33">
        <v>316</v>
      </c>
      <c r="N21" s="78" t="s">
        <v>120</v>
      </c>
      <c r="O21" s="35">
        <v>6.5</v>
      </c>
      <c r="P21" s="35">
        <v>2.5</v>
      </c>
      <c r="Q21" s="47" t="s">
        <v>116</v>
      </c>
      <c r="R21" s="33">
        <v>416</v>
      </c>
      <c r="S21" s="83" t="s">
        <v>44</v>
      </c>
      <c r="T21" s="35">
        <v>7.05</v>
      </c>
      <c r="U21" s="35">
        <v>2.88</v>
      </c>
      <c r="V21" s="69" t="s">
        <v>145</v>
      </c>
    </row>
    <row r="22" spans="1:22" ht="30" customHeight="1" x14ac:dyDescent="0.45">
      <c r="A22" s="73" t="s">
        <v>158</v>
      </c>
      <c r="B22" s="33">
        <v>115</v>
      </c>
      <c r="C22" s="76" t="s">
        <v>180</v>
      </c>
      <c r="D22" s="98">
        <v>10.14</v>
      </c>
      <c r="E22" s="98">
        <v>3.5</v>
      </c>
      <c r="F22" s="47"/>
      <c r="G22" s="33">
        <f t="shared" si="1"/>
        <v>215</v>
      </c>
      <c r="H22" s="77" t="s">
        <v>35</v>
      </c>
      <c r="I22" s="35">
        <v>7.16</v>
      </c>
      <c r="J22" s="35">
        <v>2.59</v>
      </c>
      <c r="K22" s="69" t="s">
        <v>145</v>
      </c>
      <c r="L22" s="69" t="s">
        <v>145</v>
      </c>
      <c r="M22" s="33">
        <v>315</v>
      </c>
      <c r="N22" s="78" t="s">
        <v>79</v>
      </c>
      <c r="O22" s="35">
        <v>6.95</v>
      </c>
      <c r="P22" s="35">
        <v>2.48</v>
      </c>
      <c r="Q22" s="47" t="s">
        <v>96</v>
      </c>
      <c r="R22" s="33">
        <v>415</v>
      </c>
      <c r="S22" s="93" t="s">
        <v>78</v>
      </c>
      <c r="T22" s="91">
        <v>7.99</v>
      </c>
      <c r="U22" s="91">
        <v>2.94</v>
      </c>
      <c r="V22" s="69" t="s">
        <v>145</v>
      </c>
    </row>
    <row r="23" spans="1:22" ht="30" customHeight="1" x14ac:dyDescent="0.45">
      <c r="A23" s="70" t="s">
        <v>147</v>
      </c>
      <c r="B23" s="33">
        <v>114</v>
      </c>
      <c r="C23" s="97" t="s">
        <v>40</v>
      </c>
      <c r="D23" s="82">
        <v>8.1</v>
      </c>
      <c r="E23" s="82">
        <v>2.97</v>
      </c>
      <c r="F23" s="47"/>
      <c r="G23" s="33">
        <f t="shared" si="1"/>
        <v>214</v>
      </c>
      <c r="H23" s="83" t="s">
        <v>23</v>
      </c>
      <c r="I23" s="35">
        <v>6.98</v>
      </c>
      <c r="J23" s="35">
        <v>2.5099999999999998</v>
      </c>
      <c r="K23" s="70" t="s">
        <v>147</v>
      </c>
      <c r="L23" s="72" t="s">
        <v>157</v>
      </c>
      <c r="M23" s="33">
        <v>314</v>
      </c>
      <c r="N23" s="78" t="s">
        <v>64</v>
      </c>
      <c r="O23" s="35">
        <v>5.9</v>
      </c>
      <c r="P23" s="35">
        <v>2.2999999999999998</v>
      </c>
      <c r="Q23" s="47" t="s">
        <v>97</v>
      </c>
      <c r="R23" s="33">
        <v>414</v>
      </c>
      <c r="S23" s="78" t="s">
        <v>168</v>
      </c>
      <c r="T23" s="35">
        <v>7</v>
      </c>
      <c r="U23" s="35">
        <v>2.6</v>
      </c>
      <c r="V23" s="70" t="s">
        <v>147</v>
      </c>
    </row>
    <row r="24" spans="1:22" ht="30" customHeight="1" x14ac:dyDescent="0.45">
      <c r="A24" s="70" t="s">
        <v>147</v>
      </c>
      <c r="B24" s="33">
        <v>113</v>
      </c>
      <c r="C24" s="78" t="s">
        <v>117</v>
      </c>
      <c r="D24" s="35">
        <v>7.96</v>
      </c>
      <c r="E24" s="35">
        <v>2.98</v>
      </c>
      <c r="F24" s="47"/>
      <c r="G24" s="33">
        <f t="shared" si="1"/>
        <v>213</v>
      </c>
      <c r="H24" s="77" t="s">
        <v>61</v>
      </c>
      <c r="I24" s="35">
        <v>6.38</v>
      </c>
      <c r="J24" s="35">
        <v>2.46</v>
      </c>
      <c r="K24" s="69" t="s">
        <v>145</v>
      </c>
      <c r="L24" s="69" t="s">
        <v>145</v>
      </c>
      <c r="M24" s="33">
        <v>313</v>
      </c>
      <c r="N24" s="78" t="s">
        <v>87</v>
      </c>
      <c r="O24" s="35">
        <v>5.7</v>
      </c>
      <c r="P24" s="35">
        <v>2.2799999999999998</v>
      </c>
      <c r="Q24" s="47"/>
      <c r="R24" s="33">
        <v>413</v>
      </c>
      <c r="S24" s="78" t="s">
        <v>42</v>
      </c>
      <c r="T24" s="35">
        <v>7.3</v>
      </c>
      <c r="U24" s="35">
        <v>2.5499999999999998</v>
      </c>
      <c r="V24" s="69" t="s">
        <v>145</v>
      </c>
    </row>
    <row r="25" spans="1:22" ht="30" customHeight="1" x14ac:dyDescent="0.45">
      <c r="A25" s="70" t="s">
        <v>147</v>
      </c>
      <c r="B25" s="33">
        <v>112</v>
      </c>
      <c r="C25" s="78" t="s">
        <v>129</v>
      </c>
      <c r="D25" s="35">
        <v>7.99</v>
      </c>
      <c r="E25" s="35">
        <v>2.94</v>
      </c>
      <c r="F25" s="47"/>
      <c r="G25" s="33">
        <f t="shared" si="1"/>
        <v>212</v>
      </c>
      <c r="H25" s="78" t="s">
        <v>2</v>
      </c>
      <c r="I25" s="35">
        <v>6.49</v>
      </c>
      <c r="J25" s="35">
        <v>2.5</v>
      </c>
      <c r="K25" s="69" t="s">
        <v>145</v>
      </c>
      <c r="L25" s="74" t="s">
        <v>108</v>
      </c>
      <c r="M25" s="33">
        <v>312</v>
      </c>
      <c r="N25" s="77" t="s">
        <v>86</v>
      </c>
      <c r="O25" s="35">
        <v>6.35</v>
      </c>
      <c r="P25" s="35">
        <v>2.4900000000000002</v>
      </c>
      <c r="Q25" s="47"/>
      <c r="R25" s="33">
        <v>412</v>
      </c>
      <c r="S25" s="78" t="s">
        <v>127</v>
      </c>
      <c r="T25" s="35">
        <v>6.25</v>
      </c>
      <c r="U25" s="35">
        <v>2.15</v>
      </c>
      <c r="V25" s="69" t="s">
        <v>145</v>
      </c>
    </row>
    <row r="26" spans="1:22" ht="30" customHeight="1" x14ac:dyDescent="0.45">
      <c r="A26" s="70" t="s">
        <v>147</v>
      </c>
      <c r="B26" s="33">
        <v>111</v>
      </c>
      <c r="C26" s="77" t="s">
        <v>19</v>
      </c>
      <c r="D26" s="35">
        <v>7.5</v>
      </c>
      <c r="E26" s="35">
        <v>2.84</v>
      </c>
      <c r="F26" s="47"/>
      <c r="G26" s="33">
        <f t="shared" si="1"/>
        <v>211</v>
      </c>
      <c r="H26" s="78" t="s">
        <v>132</v>
      </c>
      <c r="I26" s="35">
        <v>6.85</v>
      </c>
      <c r="J26" s="35">
        <v>2.52</v>
      </c>
      <c r="K26" s="69" t="s">
        <v>145</v>
      </c>
      <c r="L26" s="69" t="s">
        <v>145</v>
      </c>
      <c r="M26" s="33">
        <v>311</v>
      </c>
      <c r="N26" s="77" t="s">
        <v>36</v>
      </c>
      <c r="O26" s="35">
        <v>6.3</v>
      </c>
      <c r="P26" s="35">
        <v>2.2999999999999998</v>
      </c>
      <c r="Q26" s="47"/>
      <c r="R26" s="33">
        <v>411</v>
      </c>
      <c r="S26" s="78" t="s">
        <v>131</v>
      </c>
      <c r="T26" s="35">
        <v>6.97</v>
      </c>
      <c r="U26" s="35">
        <v>2.79</v>
      </c>
      <c r="V26" s="69" t="s">
        <v>145</v>
      </c>
    </row>
    <row r="27" spans="1:22" ht="30" customHeight="1" x14ac:dyDescent="0.45">
      <c r="A27" s="65" t="s">
        <v>150</v>
      </c>
      <c r="B27" s="33">
        <v>110</v>
      </c>
      <c r="C27" s="77" t="s">
        <v>66</v>
      </c>
      <c r="D27" s="35">
        <v>10.95</v>
      </c>
      <c r="E27" s="35">
        <v>3.45</v>
      </c>
      <c r="F27" s="47"/>
      <c r="G27" s="33">
        <f t="shared" si="1"/>
        <v>210</v>
      </c>
      <c r="H27" s="78" t="s">
        <v>37</v>
      </c>
      <c r="I27" s="35">
        <v>5.89</v>
      </c>
      <c r="J27" s="35">
        <v>2.2799999999999998</v>
      </c>
      <c r="K27" s="69" t="s">
        <v>145</v>
      </c>
      <c r="L27" s="72" t="s">
        <v>157</v>
      </c>
      <c r="M27" s="33">
        <v>310</v>
      </c>
      <c r="N27" s="77" t="s">
        <v>119</v>
      </c>
      <c r="O27" s="35">
        <v>6.04</v>
      </c>
      <c r="P27" s="35">
        <v>2.46</v>
      </c>
      <c r="Q27" s="47"/>
      <c r="R27" s="33">
        <v>410</v>
      </c>
      <c r="S27" s="78" t="s">
        <v>26</v>
      </c>
      <c r="T27" s="35">
        <v>6.45</v>
      </c>
      <c r="U27" s="35">
        <v>2.4500000000000002</v>
      </c>
      <c r="V27" s="69" t="s">
        <v>145</v>
      </c>
    </row>
    <row r="28" spans="1:22" ht="30" customHeight="1" x14ac:dyDescent="0.45">
      <c r="A28" s="70" t="s">
        <v>147</v>
      </c>
      <c r="B28" s="33">
        <v>109</v>
      </c>
      <c r="C28" s="77" t="s">
        <v>81</v>
      </c>
      <c r="D28" s="35">
        <v>9.61</v>
      </c>
      <c r="E28" s="35">
        <v>3.31</v>
      </c>
      <c r="F28" s="47"/>
      <c r="G28" s="33">
        <f>G29+1</f>
        <v>209</v>
      </c>
      <c r="H28" s="78" t="s">
        <v>54</v>
      </c>
      <c r="I28" s="35">
        <v>5.74</v>
      </c>
      <c r="J28" s="35">
        <v>2.31</v>
      </c>
      <c r="K28" s="74" t="s">
        <v>146</v>
      </c>
      <c r="L28" s="13" t="s">
        <v>153</v>
      </c>
      <c r="M28" s="33">
        <v>309</v>
      </c>
      <c r="N28" s="78" t="s">
        <v>28</v>
      </c>
      <c r="O28" s="35">
        <v>5.2</v>
      </c>
      <c r="P28" s="35">
        <v>2.2799999999999998</v>
      </c>
      <c r="Q28" s="47"/>
      <c r="R28" s="33">
        <v>409</v>
      </c>
      <c r="S28" s="77" t="s">
        <v>121</v>
      </c>
      <c r="T28" s="35">
        <v>6.75</v>
      </c>
      <c r="U28" s="35">
        <v>2.36</v>
      </c>
      <c r="V28" s="69" t="s">
        <v>145</v>
      </c>
    </row>
    <row r="29" spans="1:22" ht="30" customHeight="1" x14ac:dyDescent="0.45">
      <c r="A29" s="70" t="s">
        <v>147</v>
      </c>
      <c r="B29" s="33">
        <v>108</v>
      </c>
      <c r="C29" s="96" t="s">
        <v>166</v>
      </c>
      <c r="D29" s="35">
        <v>9.84</v>
      </c>
      <c r="E29" s="35">
        <v>3.6</v>
      </c>
      <c r="F29" s="47"/>
      <c r="G29" s="33">
        <v>208</v>
      </c>
      <c r="H29" s="78" t="s">
        <v>65</v>
      </c>
      <c r="I29" s="35">
        <v>5.75</v>
      </c>
      <c r="J29" s="35">
        <v>2.36</v>
      </c>
      <c r="K29" s="69" t="s">
        <v>145</v>
      </c>
      <c r="L29" s="72" t="s">
        <v>157</v>
      </c>
      <c r="M29" s="33">
        <v>308</v>
      </c>
      <c r="N29" s="78" t="s">
        <v>156</v>
      </c>
      <c r="O29" s="35">
        <v>5.5</v>
      </c>
      <c r="P29" s="35">
        <v>2.2999999999999998</v>
      </c>
      <c r="Q29" s="47"/>
      <c r="R29" s="33">
        <v>408</v>
      </c>
      <c r="S29" s="83" t="s">
        <v>57</v>
      </c>
      <c r="T29" s="35">
        <v>6.85</v>
      </c>
      <c r="U29" s="35">
        <v>2.77</v>
      </c>
      <c r="V29" s="69" t="s">
        <v>145</v>
      </c>
    </row>
    <row r="30" spans="1:22" ht="30" customHeight="1" x14ac:dyDescent="0.45">
      <c r="A30" s="71" t="s">
        <v>155</v>
      </c>
      <c r="B30" s="33">
        <v>107</v>
      </c>
      <c r="C30" s="76" t="s">
        <v>181</v>
      </c>
      <c r="D30" s="35">
        <v>9.25</v>
      </c>
      <c r="E30" s="35">
        <v>3.22</v>
      </c>
      <c r="F30" s="47"/>
      <c r="G30" s="33">
        <v>207</v>
      </c>
      <c r="H30" s="78" t="s">
        <v>124</v>
      </c>
      <c r="I30" s="35">
        <v>6.13</v>
      </c>
      <c r="J30" s="35">
        <v>2.4500000000000002</v>
      </c>
      <c r="K30" s="69" t="s">
        <v>145</v>
      </c>
      <c r="L30" s="69" t="s">
        <v>145</v>
      </c>
      <c r="M30" s="33">
        <v>307</v>
      </c>
      <c r="N30" s="78" t="s">
        <v>89</v>
      </c>
      <c r="O30" s="35">
        <v>5.6</v>
      </c>
      <c r="P30" s="35">
        <v>2.25</v>
      </c>
      <c r="Q30" s="47"/>
      <c r="R30" s="33">
        <v>407</v>
      </c>
      <c r="S30" s="77" t="s">
        <v>139</v>
      </c>
      <c r="T30" s="35">
        <v>6.5</v>
      </c>
      <c r="U30" s="35">
        <v>2.5</v>
      </c>
      <c r="V30" s="69" t="s">
        <v>145</v>
      </c>
    </row>
    <row r="31" spans="1:22" ht="30" customHeight="1" x14ac:dyDescent="0.45">
      <c r="A31" s="70" t="s">
        <v>147</v>
      </c>
      <c r="B31" s="46">
        <v>106</v>
      </c>
      <c r="C31" s="76" t="s">
        <v>84</v>
      </c>
      <c r="D31" s="35">
        <v>7.06</v>
      </c>
      <c r="E31" s="35">
        <v>2.25</v>
      </c>
      <c r="F31" s="47"/>
      <c r="G31" s="46">
        <v>206</v>
      </c>
      <c r="H31" s="77" t="s">
        <v>16</v>
      </c>
      <c r="I31" s="35">
        <v>5.99</v>
      </c>
      <c r="J31" s="35">
        <v>2.21</v>
      </c>
      <c r="K31" s="69" t="s">
        <v>145</v>
      </c>
      <c r="L31" s="69" t="s">
        <v>145</v>
      </c>
      <c r="M31" s="33">
        <v>306</v>
      </c>
      <c r="N31" s="78" t="s">
        <v>60</v>
      </c>
      <c r="O31" s="35">
        <v>5.65</v>
      </c>
      <c r="P31" s="35">
        <v>2.1800000000000002</v>
      </c>
      <c r="Q31" s="47"/>
      <c r="R31" s="33">
        <v>406</v>
      </c>
      <c r="S31" s="83" t="s">
        <v>88</v>
      </c>
      <c r="T31" s="35">
        <v>6.5</v>
      </c>
      <c r="U31" s="35">
        <v>2.44</v>
      </c>
      <c r="V31" s="69" t="s">
        <v>145</v>
      </c>
    </row>
    <row r="32" spans="1:22" ht="30" customHeight="1" x14ac:dyDescent="0.45">
      <c r="A32" s="70" t="s">
        <v>147</v>
      </c>
      <c r="B32" s="33">
        <v>105</v>
      </c>
      <c r="C32" s="76" t="s">
        <v>31</v>
      </c>
      <c r="D32" s="35">
        <v>7.84</v>
      </c>
      <c r="E32" s="35">
        <v>3.06</v>
      </c>
      <c r="F32" s="47"/>
      <c r="G32" s="33">
        <v>205</v>
      </c>
      <c r="H32" s="77" t="s">
        <v>83</v>
      </c>
      <c r="I32" s="35">
        <v>5.21</v>
      </c>
      <c r="J32" s="35">
        <v>2.36</v>
      </c>
      <c r="K32" s="69" t="s">
        <v>145</v>
      </c>
      <c r="L32" s="69" t="s">
        <v>145</v>
      </c>
      <c r="M32" s="33">
        <v>305</v>
      </c>
      <c r="N32" s="78" t="s">
        <v>32</v>
      </c>
      <c r="O32" s="35">
        <v>5.61</v>
      </c>
      <c r="P32" s="35">
        <v>2.1800000000000002</v>
      </c>
      <c r="Q32" s="47"/>
      <c r="R32" s="33">
        <v>405</v>
      </c>
      <c r="S32" s="77" t="s">
        <v>30</v>
      </c>
      <c r="T32" s="35">
        <v>6.5</v>
      </c>
      <c r="U32" s="35">
        <v>2.5299999999999998</v>
      </c>
      <c r="V32" s="69" t="s">
        <v>145</v>
      </c>
    </row>
    <row r="33" spans="1:22" ht="30" customHeight="1" x14ac:dyDescent="0.45">
      <c r="A33" s="70" t="s">
        <v>147</v>
      </c>
      <c r="B33" s="33">
        <v>104</v>
      </c>
      <c r="C33" s="76" t="s">
        <v>182</v>
      </c>
      <c r="D33" s="35">
        <v>9.86</v>
      </c>
      <c r="E33" s="35">
        <v>3.3</v>
      </c>
      <c r="F33" s="47"/>
      <c r="G33" s="33">
        <v>204</v>
      </c>
      <c r="H33" s="79" t="s">
        <v>50</v>
      </c>
      <c r="I33" s="35">
        <v>5.6</v>
      </c>
      <c r="J33" s="35">
        <v>2</v>
      </c>
      <c r="K33" s="74" t="s">
        <v>108</v>
      </c>
      <c r="L33" s="69" t="s">
        <v>145</v>
      </c>
      <c r="M33" s="33">
        <v>304</v>
      </c>
      <c r="N33" s="78" t="s">
        <v>21</v>
      </c>
      <c r="O33" s="35">
        <v>4.91</v>
      </c>
      <c r="P33" s="35">
        <v>2.1</v>
      </c>
      <c r="Q33" s="47"/>
      <c r="R33" s="33">
        <v>404</v>
      </c>
      <c r="S33" s="78" t="s">
        <v>24</v>
      </c>
      <c r="T33" s="35">
        <v>6.94</v>
      </c>
      <c r="U33" s="35">
        <v>2.48</v>
      </c>
      <c r="V33" s="69" t="s">
        <v>145</v>
      </c>
    </row>
    <row r="34" spans="1:22" ht="30" customHeight="1" x14ac:dyDescent="0.45">
      <c r="A34" s="69" t="s">
        <v>145</v>
      </c>
      <c r="B34" s="33">
        <v>103</v>
      </c>
      <c r="C34" s="76" t="s">
        <v>183</v>
      </c>
      <c r="D34" s="35">
        <v>8.4700000000000006</v>
      </c>
      <c r="E34" s="35">
        <v>2.98</v>
      </c>
      <c r="F34" s="47"/>
      <c r="G34" s="33">
        <v>203</v>
      </c>
      <c r="H34" s="79" t="s">
        <v>27</v>
      </c>
      <c r="I34" s="35">
        <v>5.3</v>
      </c>
      <c r="J34" s="35">
        <v>2</v>
      </c>
      <c r="K34" s="13" t="s">
        <v>153</v>
      </c>
      <c r="L34" s="69" t="s">
        <v>145</v>
      </c>
      <c r="M34" s="33">
        <v>303</v>
      </c>
      <c r="N34" s="79" t="s">
        <v>20</v>
      </c>
      <c r="O34" s="35">
        <v>5.85</v>
      </c>
      <c r="P34" s="35">
        <v>2.2999999999999998</v>
      </c>
      <c r="Q34" s="47"/>
      <c r="R34" s="33">
        <v>403</v>
      </c>
      <c r="S34" s="78" t="s">
        <v>67</v>
      </c>
      <c r="T34" s="35">
        <v>6.95</v>
      </c>
      <c r="U34" s="35">
        <v>2.5499999999999998</v>
      </c>
      <c r="V34" s="72" t="s">
        <v>157</v>
      </c>
    </row>
    <row r="35" spans="1:22" ht="30" customHeight="1" x14ac:dyDescent="0.45">
      <c r="A35" s="70" t="s">
        <v>147</v>
      </c>
      <c r="B35" s="33">
        <v>102</v>
      </c>
      <c r="C35" s="76" t="s">
        <v>56</v>
      </c>
      <c r="D35" s="35">
        <v>8.59</v>
      </c>
      <c r="E35" s="35">
        <v>3.13</v>
      </c>
      <c r="F35" s="47"/>
      <c r="G35" s="33">
        <v>202</v>
      </c>
      <c r="H35" s="79" t="s">
        <v>39</v>
      </c>
      <c r="I35" s="35">
        <v>6.52</v>
      </c>
      <c r="J35" s="35">
        <v>2.35</v>
      </c>
      <c r="K35" s="69" t="s">
        <v>145</v>
      </c>
      <c r="L35" s="13" t="s">
        <v>151</v>
      </c>
      <c r="M35" s="33">
        <v>302</v>
      </c>
      <c r="N35" s="79" t="s">
        <v>15</v>
      </c>
      <c r="O35" s="35">
        <v>5.6</v>
      </c>
      <c r="P35" s="35">
        <v>2.0499999999999998</v>
      </c>
      <c r="Q35" s="47"/>
      <c r="R35" s="33">
        <v>402</v>
      </c>
      <c r="S35" s="78" t="s">
        <v>130</v>
      </c>
      <c r="T35" s="35">
        <v>5.95</v>
      </c>
      <c r="U35" s="35">
        <v>2.2999999999999998</v>
      </c>
      <c r="V35" s="70" t="s">
        <v>147</v>
      </c>
    </row>
    <row r="36" spans="1:22" ht="30" customHeight="1" thickBot="1" x14ac:dyDescent="0.5">
      <c r="A36" s="69" t="s">
        <v>145</v>
      </c>
      <c r="B36" s="33">
        <v>101</v>
      </c>
      <c r="C36" s="78" t="s">
        <v>169</v>
      </c>
      <c r="D36" s="35">
        <v>8.5</v>
      </c>
      <c r="E36" s="35">
        <v>3.25</v>
      </c>
      <c r="F36" s="48"/>
      <c r="G36" s="33">
        <v>201</v>
      </c>
      <c r="H36" s="79" t="s">
        <v>11</v>
      </c>
      <c r="I36" s="35">
        <v>6.33</v>
      </c>
      <c r="J36" s="35">
        <v>2.15</v>
      </c>
      <c r="K36" s="13" t="s">
        <v>152</v>
      </c>
      <c r="L36" s="69" t="s">
        <v>145</v>
      </c>
      <c r="M36" s="33">
        <v>301</v>
      </c>
      <c r="N36" s="79" t="s">
        <v>59</v>
      </c>
      <c r="O36" s="35">
        <v>5.03</v>
      </c>
      <c r="P36" s="35">
        <v>2</v>
      </c>
      <c r="Q36" s="48"/>
      <c r="R36" s="33">
        <v>401</v>
      </c>
      <c r="S36" s="78" t="s">
        <v>14</v>
      </c>
      <c r="T36" s="35">
        <v>5.94</v>
      </c>
      <c r="U36" s="35">
        <v>2.4900000000000002</v>
      </c>
      <c r="V36" s="69" t="s">
        <v>145</v>
      </c>
    </row>
    <row r="37" spans="1:22" ht="30" customHeight="1" x14ac:dyDescent="0.45">
      <c r="B37" s="54"/>
      <c r="C37" s="55"/>
      <c r="D37" s="56"/>
      <c r="E37" s="56"/>
      <c r="F37" s="36"/>
      <c r="G37" s="37"/>
      <c r="H37" s="37"/>
      <c r="I37" s="37"/>
      <c r="J37" s="37"/>
      <c r="K37" s="37"/>
      <c r="L37" s="38" t="s">
        <v>108</v>
      </c>
      <c r="M37" s="37"/>
      <c r="N37" s="37"/>
      <c r="O37" s="37"/>
      <c r="P37" s="37"/>
      <c r="Q37" s="37"/>
      <c r="R37" s="37"/>
      <c r="S37" s="37"/>
      <c r="T37" s="37"/>
      <c r="U37" s="37"/>
      <c r="V37" s="2"/>
    </row>
    <row r="38" spans="1:22" ht="30" customHeight="1" x14ac:dyDescent="0.45">
      <c r="B38" s="84"/>
      <c r="C38" s="84"/>
      <c r="D38" s="63"/>
      <c r="E38" s="63"/>
      <c r="F38" s="85"/>
      <c r="G38" s="2"/>
      <c r="H38" s="67"/>
      <c r="I38" s="67"/>
      <c r="J38" s="67"/>
      <c r="K38" s="2"/>
      <c r="L38" s="86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0" customHeight="1" x14ac:dyDescent="0.45">
      <c r="B39" s="59"/>
      <c r="C39" s="67"/>
      <c r="D39" s="63"/>
      <c r="E39" s="87">
        <f>SUM(E10:E36)</f>
        <v>84.45</v>
      </c>
      <c r="F39" s="85"/>
      <c r="G39" s="2"/>
      <c r="H39" s="2"/>
      <c r="I39" s="2"/>
      <c r="J39" s="87">
        <f>SUM(J2:J36)</f>
        <v>79.600000000000009</v>
      </c>
      <c r="K39" s="87"/>
      <c r="L39" s="2"/>
      <c r="M39" s="2"/>
      <c r="N39" s="2"/>
      <c r="O39" s="2"/>
      <c r="P39" s="87">
        <f>SUM(P2:P36)</f>
        <v>80.56</v>
      </c>
      <c r="Q39" s="2"/>
      <c r="R39" s="2"/>
      <c r="S39" s="2"/>
      <c r="T39" s="2"/>
      <c r="U39" s="87">
        <f>SUM(U2:U36)</f>
        <v>83.929999999999978</v>
      </c>
      <c r="V39" s="2"/>
    </row>
    <row r="40" spans="1:22" ht="30" customHeight="1" x14ac:dyDescent="0.45">
      <c r="B40" s="59"/>
      <c r="C40" s="34" t="s">
        <v>133</v>
      </c>
      <c r="D40" s="63"/>
      <c r="E40" s="87">
        <f>26*0.2</f>
        <v>5.2</v>
      </c>
      <c r="F40" s="85"/>
      <c r="G40" s="2"/>
      <c r="H40" s="2"/>
      <c r="I40" s="2"/>
      <c r="J40" s="87">
        <f>31*0.2</f>
        <v>6.2</v>
      </c>
      <c r="K40" s="87"/>
      <c r="L40" s="2"/>
      <c r="M40" s="2"/>
      <c r="N40" s="2"/>
      <c r="O40" s="2"/>
      <c r="P40" s="87">
        <f>33*0.2</f>
        <v>6.6000000000000005</v>
      </c>
      <c r="Q40" s="2"/>
      <c r="R40" s="2"/>
      <c r="S40" s="2"/>
      <c r="T40" s="2"/>
      <c r="U40" s="87">
        <f>30*0.2</f>
        <v>6</v>
      </c>
      <c r="V40" s="2"/>
    </row>
    <row r="41" spans="1:22" ht="30" customHeight="1" x14ac:dyDescent="0.45">
      <c r="B41" s="59"/>
      <c r="C41" s="34" t="s">
        <v>134</v>
      </c>
      <c r="D41" s="63"/>
      <c r="E41" s="87">
        <f>E39+E40</f>
        <v>89.65</v>
      </c>
      <c r="F41" s="68"/>
      <c r="G41" s="2"/>
      <c r="H41" s="2"/>
      <c r="I41" s="2"/>
      <c r="J41" s="87">
        <f>J39+J40</f>
        <v>85.800000000000011</v>
      </c>
      <c r="K41" s="87"/>
      <c r="L41" s="2"/>
      <c r="M41" s="2"/>
      <c r="N41" s="2"/>
      <c r="O41" s="2"/>
      <c r="P41" s="87">
        <f>P39+P40</f>
        <v>87.16</v>
      </c>
      <c r="Q41" s="2"/>
      <c r="R41" s="2"/>
      <c r="S41" s="2"/>
      <c r="T41" s="2"/>
      <c r="U41" s="87">
        <f>U39+U40</f>
        <v>89.929999999999978</v>
      </c>
      <c r="V41" s="2"/>
    </row>
    <row r="42" spans="1:22" ht="30" customHeight="1" x14ac:dyDescent="0.2">
      <c r="B42" s="58"/>
      <c r="C42" s="88" t="s">
        <v>135</v>
      </c>
      <c r="D42" s="63"/>
      <c r="E42" s="63"/>
      <c r="F42" s="35"/>
      <c r="G42" s="89"/>
      <c r="H42" s="90"/>
      <c r="I42" s="2"/>
      <c r="J42" s="67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0" customHeight="1" x14ac:dyDescent="0.45">
      <c r="B43" s="60"/>
      <c r="C43" s="34" t="s">
        <v>126</v>
      </c>
      <c r="D43" s="63"/>
      <c r="E43" s="63"/>
      <c r="F43" s="68"/>
      <c r="G43" s="2"/>
      <c r="H43" s="10"/>
      <c r="I43" s="2"/>
      <c r="J43" s="67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0" customHeight="1" x14ac:dyDescent="0.45">
      <c r="B44" s="62"/>
      <c r="C44" s="34" t="s">
        <v>136</v>
      </c>
      <c r="D44" s="63"/>
      <c r="E44" s="63"/>
      <c r="F44" s="68"/>
      <c r="G44" s="2"/>
      <c r="H44" s="10"/>
      <c r="I44" s="2"/>
      <c r="J44" s="67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0" customHeight="1" x14ac:dyDescent="0.45">
      <c r="B45" s="61"/>
      <c r="C45" s="34" t="s">
        <v>137</v>
      </c>
      <c r="D45" s="63"/>
      <c r="E45" s="63"/>
      <c r="F45" s="68"/>
      <c r="G45" s="2"/>
      <c r="H45" s="10"/>
      <c r="I45" s="2"/>
      <c r="J45" s="67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0" customHeight="1" x14ac:dyDescent="0.45">
      <c r="B46" s="43"/>
      <c r="C46" s="67"/>
      <c r="D46" s="63"/>
      <c r="E46" s="63"/>
      <c r="F46" s="68"/>
      <c r="G46" s="2"/>
      <c r="H46" s="10"/>
      <c r="I46" s="2"/>
      <c r="J46" s="67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0" customHeight="1" x14ac:dyDescent="0.45">
      <c r="B47" s="43"/>
      <c r="C47" s="67"/>
      <c r="D47" s="63"/>
      <c r="E47" s="63"/>
      <c r="F47" s="68"/>
      <c r="G47" s="2"/>
      <c r="H47" s="10"/>
      <c r="I47" s="2"/>
      <c r="J47" s="6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0" customHeight="1" x14ac:dyDescent="0.45">
      <c r="B48" s="43"/>
      <c r="C48" s="67"/>
      <c r="D48" s="63"/>
      <c r="E48" s="63"/>
      <c r="F48" s="68"/>
      <c r="G48" s="2"/>
      <c r="H48" s="10"/>
      <c r="I48" s="2"/>
      <c r="J48" s="67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2:22" ht="30" customHeight="1" x14ac:dyDescent="0.45">
      <c r="B49" s="43"/>
      <c r="C49" s="67"/>
      <c r="D49" s="63"/>
      <c r="E49" s="63"/>
      <c r="F49" s="68"/>
      <c r="G49" s="2"/>
      <c r="H49" s="10"/>
      <c r="I49" s="2"/>
      <c r="J49" s="67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2:22" ht="30" customHeight="1" x14ac:dyDescent="0.45">
      <c r="B50" s="43"/>
      <c r="C50" s="44"/>
      <c r="D50" s="45"/>
      <c r="E50" s="45"/>
      <c r="F50" s="57"/>
      <c r="G50" s="16"/>
      <c r="H50" s="10"/>
      <c r="I50" s="2"/>
      <c r="J50" s="44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2"/>
    </row>
    <row r="51" spans="2:22" ht="30" customHeight="1" x14ac:dyDescent="0.45">
      <c r="B51" s="43"/>
      <c r="C51" s="44"/>
      <c r="D51" s="45"/>
      <c r="E51" s="45"/>
      <c r="F51" s="57"/>
      <c r="G51" s="16"/>
      <c r="H51" s="10"/>
      <c r="I51" s="2"/>
      <c r="J51" s="44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2"/>
    </row>
    <row r="52" spans="2:22" ht="30" customHeight="1" x14ac:dyDescent="0.45">
      <c r="B52" s="43"/>
      <c r="C52" s="44"/>
      <c r="D52" s="45"/>
      <c r="E52" s="45"/>
      <c r="F52" s="57"/>
      <c r="G52" s="16"/>
      <c r="H52" s="10"/>
      <c r="I52" s="2"/>
      <c r="J52" s="44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2"/>
    </row>
    <row r="53" spans="2:22" ht="30" customHeight="1" x14ac:dyDescent="0.45">
      <c r="B53" s="43"/>
      <c r="C53" s="44"/>
      <c r="D53" s="45"/>
      <c r="E53" s="45"/>
      <c r="F53" s="57"/>
      <c r="G53" s="16"/>
      <c r="H53" s="10"/>
      <c r="I53" s="2"/>
      <c r="J53" s="44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2"/>
    </row>
    <row r="54" spans="2:22" ht="30" customHeight="1" x14ac:dyDescent="0.45">
      <c r="B54" s="50"/>
      <c r="C54" s="51"/>
      <c r="D54" s="52"/>
      <c r="E54" s="53"/>
      <c r="F54" s="32"/>
      <c r="G54" s="16"/>
      <c r="H54" s="10"/>
      <c r="I54" s="2"/>
      <c r="J54" s="44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2"/>
    </row>
    <row r="55" spans="2:22" ht="30" customHeight="1" x14ac:dyDescent="0.45">
      <c r="B55" s="28"/>
      <c r="C55" s="29"/>
      <c r="D55" s="30"/>
      <c r="E55" s="31"/>
      <c r="F55" s="32"/>
      <c r="G55" s="16"/>
      <c r="H55" s="2"/>
      <c r="I55" s="2"/>
      <c r="J55" s="44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2"/>
    </row>
    <row r="56" spans="2:22" ht="30" customHeight="1" x14ac:dyDescent="0.45">
      <c r="B56" s="28"/>
      <c r="C56" s="29"/>
      <c r="D56" s="30"/>
      <c r="E56" s="31"/>
      <c r="F56" s="32"/>
      <c r="G56" s="16"/>
      <c r="H56" s="2"/>
      <c r="I56" s="2"/>
      <c r="J56" s="44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2"/>
    </row>
    <row r="57" spans="2:22" ht="30" customHeight="1" x14ac:dyDescent="0.45">
      <c r="B57" s="28"/>
      <c r="C57" s="29"/>
      <c r="D57" s="30"/>
      <c r="E57" s="31"/>
      <c r="F57" s="32"/>
      <c r="G57" s="16"/>
      <c r="H57" s="2"/>
      <c r="I57" s="2"/>
      <c r="J57" s="44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2"/>
    </row>
    <row r="58" spans="2:22" ht="30" customHeight="1" x14ac:dyDescent="0.45">
      <c r="B58" s="28"/>
      <c r="C58" s="29"/>
      <c r="D58" s="30"/>
      <c r="E58" s="31"/>
      <c r="F58" s="32"/>
      <c r="G58" s="16"/>
      <c r="H58" s="2"/>
      <c r="I58" s="2"/>
      <c r="J58" s="44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2"/>
    </row>
    <row r="59" spans="2:22" ht="30" customHeight="1" x14ac:dyDescent="0.45">
      <c r="B59" s="28"/>
      <c r="C59" s="29"/>
      <c r="D59" s="30"/>
      <c r="E59" s="31"/>
      <c r="F59" s="32"/>
      <c r="G59" s="16"/>
      <c r="H59" s="16"/>
      <c r="I59" s="16"/>
      <c r="J59" s="44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2"/>
    </row>
    <row r="60" spans="2:22" ht="30" customHeight="1" x14ac:dyDescent="0.45">
      <c r="B60" s="28"/>
      <c r="C60" s="29"/>
      <c r="D60" s="30"/>
      <c r="E60" s="31"/>
      <c r="F60" s="32"/>
      <c r="G60" s="16"/>
      <c r="H60" s="16"/>
      <c r="I60" s="16"/>
      <c r="J60" s="44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2"/>
    </row>
    <row r="61" spans="2:22" ht="30" customHeight="1" x14ac:dyDescent="0.45">
      <c r="B61" s="28"/>
      <c r="C61" s="29"/>
      <c r="D61" s="30"/>
      <c r="E61" s="31"/>
      <c r="F61" s="32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2"/>
    </row>
    <row r="62" spans="2:22" ht="30" customHeight="1" x14ac:dyDescent="0.45">
      <c r="B62" s="28"/>
      <c r="C62" s="29"/>
      <c r="D62" s="30"/>
      <c r="E62" s="31"/>
      <c r="F62" s="32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2"/>
    </row>
    <row r="63" spans="2:22" ht="30" customHeight="1" x14ac:dyDescent="0.45">
      <c r="B63" s="28"/>
      <c r="C63" s="29"/>
      <c r="D63" s="30"/>
      <c r="E63" s="31"/>
      <c r="F63" s="32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2"/>
    </row>
    <row r="64" spans="2:22" ht="30" customHeight="1" x14ac:dyDescent="0.45">
      <c r="B64" s="28"/>
      <c r="C64" s="29"/>
      <c r="D64" s="30"/>
      <c r="E64" s="31"/>
      <c r="F64" s="32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2"/>
    </row>
    <row r="65" spans="2:22" ht="30" customHeight="1" x14ac:dyDescent="0.45">
      <c r="B65" s="28"/>
      <c r="C65" s="29"/>
      <c r="D65" s="30"/>
      <c r="E65" s="31"/>
      <c r="F65" s="32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2"/>
    </row>
    <row r="66" spans="2:22" ht="30" customHeight="1" x14ac:dyDescent="0.45">
      <c r="B66" s="28"/>
      <c r="C66" s="29"/>
      <c r="D66" s="30"/>
      <c r="E66" s="31"/>
      <c r="F66" s="32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2"/>
    </row>
    <row r="67" spans="2:22" ht="30" customHeight="1" x14ac:dyDescent="0.45">
      <c r="B67" s="28"/>
      <c r="C67" s="29"/>
      <c r="D67" s="30"/>
      <c r="E67" s="31"/>
      <c r="F67" s="32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2"/>
    </row>
    <row r="68" spans="2:22" ht="30" customHeight="1" x14ac:dyDescent="0.45">
      <c r="B68" s="28"/>
      <c r="C68" s="29"/>
      <c r="D68" s="30"/>
      <c r="E68" s="31"/>
      <c r="F68" s="32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2"/>
    </row>
    <row r="69" spans="2:22" ht="30" customHeight="1" x14ac:dyDescent="0.45">
      <c r="B69" s="28"/>
      <c r="C69" s="29"/>
      <c r="D69" s="30"/>
      <c r="E69" s="31"/>
      <c r="F69" s="32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2"/>
    </row>
    <row r="70" spans="2:22" ht="30" customHeight="1" x14ac:dyDescent="0.45">
      <c r="B70" s="28"/>
      <c r="C70" s="29"/>
      <c r="D70" s="30"/>
      <c r="E70" s="31"/>
      <c r="F70" s="14"/>
      <c r="G70" s="15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2"/>
    </row>
    <row r="71" spans="2:22" ht="30" customHeight="1" x14ac:dyDescent="0.45">
      <c r="B71" s="28"/>
      <c r="C71" s="29"/>
      <c r="D71" s="30"/>
      <c r="E71" s="31"/>
      <c r="F71" s="14"/>
      <c r="G71" s="15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2"/>
    </row>
    <row r="72" spans="2:22" ht="30" customHeight="1" x14ac:dyDescent="0.45">
      <c r="B72" s="28"/>
      <c r="C72" s="29"/>
      <c r="D72" s="30"/>
      <c r="E72" s="31"/>
      <c r="F72" s="14"/>
      <c r="G72" s="15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2"/>
    </row>
    <row r="73" spans="2:22" ht="30" customHeight="1" x14ac:dyDescent="0.45">
      <c r="B73" s="28"/>
      <c r="C73" s="29"/>
      <c r="D73" s="30"/>
      <c r="E73" s="31"/>
      <c r="F73" s="14"/>
      <c r="G73" s="15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2"/>
    </row>
    <row r="74" spans="2:22" ht="30" customHeight="1" x14ac:dyDescent="0.45">
      <c r="B74" s="28"/>
      <c r="C74" s="29"/>
      <c r="D74" s="30"/>
      <c r="E74" s="31"/>
      <c r="F74" s="14"/>
      <c r="G74" s="15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2"/>
    </row>
    <row r="75" spans="2:22" ht="30" customHeight="1" x14ac:dyDescent="0.45">
      <c r="B75" s="28"/>
      <c r="C75" s="29"/>
      <c r="D75" s="30"/>
      <c r="E75" s="31"/>
      <c r="F75" s="14"/>
      <c r="G75" s="15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2"/>
    </row>
    <row r="76" spans="2:22" ht="30" customHeight="1" x14ac:dyDescent="0.45">
      <c r="B76" s="28"/>
      <c r="C76" s="29"/>
      <c r="D76" s="30"/>
      <c r="E76" s="31"/>
      <c r="F76" s="14"/>
      <c r="G76" s="15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2"/>
    </row>
    <row r="77" spans="2:22" ht="30" customHeight="1" x14ac:dyDescent="0.45">
      <c r="B77" s="28"/>
      <c r="C77" s="29"/>
      <c r="D77" s="30"/>
      <c r="E77" s="31"/>
      <c r="F77" s="14"/>
      <c r="G77" s="15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2"/>
    </row>
    <row r="78" spans="2:22" ht="30" customHeight="1" x14ac:dyDescent="0.45">
      <c r="B78" s="28"/>
      <c r="C78" s="29"/>
      <c r="D78" s="30"/>
      <c r="E78" s="31"/>
      <c r="F78" s="14"/>
      <c r="G78" s="15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2"/>
    </row>
    <row r="79" spans="2:22" ht="30" customHeight="1" x14ac:dyDescent="0.45">
      <c r="B79" s="28"/>
      <c r="C79" s="29"/>
      <c r="D79" s="30"/>
      <c r="E79" s="31"/>
      <c r="F79" s="14"/>
      <c r="G79" s="15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2"/>
    </row>
    <row r="80" spans="2:22" ht="30" customHeight="1" x14ac:dyDescent="0.45">
      <c r="B80" s="28"/>
      <c r="C80" s="29"/>
      <c r="D80" s="30"/>
      <c r="E80" s="31"/>
      <c r="F80" s="14"/>
      <c r="G80" s="15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2"/>
    </row>
    <row r="81" spans="2:22" ht="30" customHeight="1" x14ac:dyDescent="0.45">
      <c r="B81" s="28"/>
      <c r="C81" s="29"/>
      <c r="D81" s="30"/>
      <c r="E81" s="31"/>
      <c r="F81" s="14"/>
      <c r="G81" s="15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2"/>
    </row>
    <row r="82" spans="2:22" ht="30" customHeight="1" x14ac:dyDescent="0.45">
      <c r="B82" s="28"/>
      <c r="C82" s="29"/>
      <c r="D82" s="30"/>
      <c r="E82" s="31"/>
      <c r="F82" s="14"/>
      <c r="G82" s="15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2"/>
    </row>
    <row r="83" spans="2:22" ht="30" customHeight="1" x14ac:dyDescent="0.45">
      <c r="B83" s="28"/>
      <c r="C83" s="29"/>
      <c r="D83" s="30"/>
      <c r="E83" s="31"/>
      <c r="F83" s="14"/>
      <c r="G83" s="15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2"/>
    </row>
    <row r="84" spans="2:22" ht="30" customHeight="1" x14ac:dyDescent="0.45">
      <c r="B84" s="28"/>
      <c r="C84" s="29"/>
      <c r="D84" s="30"/>
      <c r="E84" s="31"/>
      <c r="F84" s="14"/>
      <c r="G84" s="15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2"/>
    </row>
    <row r="85" spans="2:22" ht="30" customHeight="1" x14ac:dyDescent="0.45">
      <c r="B85" s="28"/>
      <c r="C85" s="29"/>
      <c r="D85" s="30"/>
      <c r="E85" s="31"/>
      <c r="F85" s="14"/>
      <c r="G85" s="15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2"/>
    </row>
    <row r="86" spans="2:22" ht="30" customHeight="1" x14ac:dyDescent="0.45">
      <c r="B86" s="28"/>
      <c r="C86" s="29"/>
      <c r="D86" s="30"/>
      <c r="E86" s="31"/>
      <c r="F86" s="14"/>
      <c r="G86" s="15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2"/>
    </row>
    <row r="87" spans="2:22" ht="30" customHeight="1" x14ac:dyDescent="0.45">
      <c r="B87" s="28"/>
      <c r="C87" s="29"/>
      <c r="D87" s="30"/>
      <c r="E87" s="31"/>
      <c r="F87" s="14"/>
      <c r="G87" s="15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2"/>
    </row>
    <row r="88" spans="2:22" ht="30" customHeight="1" x14ac:dyDescent="0.45">
      <c r="B88" s="28"/>
      <c r="C88" s="29"/>
      <c r="D88" s="30"/>
      <c r="E88" s="31"/>
      <c r="F88" s="14"/>
      <c r="G88" s="15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2"/>
    </row>
    <row r="89" spans="2:22" ht="30" customHeight="1" x14ac:dyDescent="0.45">
      <c r="B89" s="28"/>
      <c r="C89" s="29"/>
      <c r="D89" s="30"/>
      <c r="E89" s="31"/>
      <c r="F89" s="14"/>
      <c r="G89" s="15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2"/>
    </row>
    <row r="90" spans="2:22" ht="30" customHeight="1" x14ac:dyDescent="0.45">
      <c r="B90" s="28"/>
      <c r="C90" s="29"/>
      <c r="D90" s="30"/>
      <c r="E90" s="31"/>
      <c r="F90" s="14"/>
      <c r="G90" s="15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2"/>
    </row>
    <row r="91" spans="2:22" ht="30" customHeight="1" x14ac:dyDescent="0.45">
      <c r="B91" s="28"/>
      <c r="C91" s="29"/>
      <c r="D91" s="30"/>
      <c r="E91" s="31"/>
      <c r="F91" s="14"/>
      <c r="G91" s="15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2"/>
    </row>
    <row r="92" spans="2:22" ht="30" customHeight="1" x14ac:dyDescent="0.45">
      <c r="B92" s="28"/>
      <c r="C92" s="29"/>
      <c r="D92" s="30"/>
      <c r="E92" s="31"/>
      <c r="F92" s="14"/>
      <c r="G92" s="15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2"/>
    </row>
    <row r="93" spans="2:22" ht="30" customHeight="1" x14ac:dyDescent="0.45">
      <c r="B93" s="28"/>
      <c r="C93" s="29"/>
      <c r="D93" s="30"/>
      <c r="E93" s="31"/>
      <c r="F93" s="14"/>
      <c r="G93" s="15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2"/>
    </row>
    <row r="94" spans="2:22" ht="30" customHeight="1" x14ac:dyDescent="0.45">
      <c r="B94" s="19"/>
      <c r="C94" s="21"/>
      <c r="D94" s="23"/>
      <c r="E94" s="25"/>
      <c r="F94" s="10"/>
      <c r="G94" s="5"/>
      <c r="H94" s="2"/>
      <c r="I94" s="2"/>
      <c r="J94" s="2"/>
      <c r="K94" s="2"/>
      <c r="L94" s="2"/>
      <c r="N94" s="2"/>
      <c r="S94" s="1"/>
      <c r="V94" s="2"/>
    </row>
    <row r="95" spans="2:22" ht="30" customHeight="1" x14ac:dyDescent="0.45">
      <c r="B95" s="19"/>
      <c r="C95" s="21"/>
      <c r="D95" s="23"/>
      <c r="E95" s="25"/>
      <c r="F95" s="10"/>
      <c r="G95" s="5"/>
      <c r="H95" s="2"/>
      <c r="I95" s="2"/>
      <c r="J95" s="2"/>
      <c r="K95" s="2"/>
      <c r="L95" s="2"/>
      <c r="N95" s="2"/>
      <c r="S95" s="1"/>
      <c r="V95" s="2"/>
    </row>
    <row r="96" spans="2:22" ht="30" customHeight="1" x14ac:dyDescent="0.45">
      <c r="B96" s="19"/>
      <c r="C96" s="21"/>
      <c r="D96" s="23"/>
      <c r="E96" s="25"/>
      <c r="F96" s="10"/>
      <c r="G96" s="5"/>
      <c r="H96" s="2"/>
      <c r="I96" s="2"/>
      <c r="J96" s="2"/>
      <c r="K96" s="2"/>
      <c r="L96" s="2"/>
      <c r="N96" s="2"/>
      <c r="S96" s="1"/>
      <c r="V96" s="2"/>
    </row>
    <row r="97" spans="2:22" ht="30" customHeight="1" x14ac:dyDescent="0.45">
      <c r="B97" s="19"/>
      <c r="C97" s="21"/>
      <c r="D97" s="23"/>
      <c r="E97" s="25"/>
      <c r="F97" s="10"/>
      <c r="G97" s="5"/>
      <c r="H97" s="2"/>
      <c r="I97" s="2"/>
      <c r="J97" s="2"/>
      <c r="K97" s="2"/>
      <c r="L97" s="2"/>
      <c r="N97" s="2"/>
      <c r="S97" s="1"/>
      <c r="V97" s="2"/>
    </row>
    <row r="98" spans="2:22" ht="30" customHeight="1" x14ac:dyDescent="0.45">
      <c r="B98" s="19"/>
      <c r="C98" s="21"/>
      <c r="D98" s="23"/>
      <c r="E98" s="25"/>
      <c r="F98" s="10"/>
      <c r="G98" s="5"/>
      <c r="H98" s="2"/>
      <c r="I98" s="2"/>
      <c r="J98" s="2"/>
      <c r="K98" s="2"/>
      <c r="L98" s="2"/>
      <c r="N98" s="2"/>
      <c r="S98" s="1"/>
      <c r="V98" s="2"/>
    </row>
    <row r="99" spans="2:22" ht="30" customHeight="1" x14ac:dyDescent="0.45">
      <c r="B99" s="20"/>
      <c r="C99" s="22"/>
      <c r="D99" s="24"/>
      <c r="E99" s="26"/>
      <c r="F99" s="10"/>
      <c r="G99" s="5"/>
      <c r="H99" s="2"/>
      <c r="I99" s="2"/>
      <c r="J99" s="2"/>
      <c r="K99" s="2"/>
      <c r="L99" s="2"/>
      <c r="N99" s="2"/>
      <c r="S99" s="1"/>
      <c r="V99" s="2"/>
    </row>
    <row r="100" spans="2:22" ht="30" customHeight="1" x14ac:dyDescent="0.45">
      <c r="B100" s="2"/>
      <c r="C100" s="17"/>
      <c r="D100" s="2"/>
      <c r="E100" s="2"/>
      <c r="F100" s="2"/>
      <c r="G100" s="2"/>
      <c r="H100" s="10"/>
      <c r="I100" s="5"/>
      <c r="J100" s="2"/>
      <c r="K100" s="2"/>
      <c r="L100" s="2"/>
      <c r="M100" s="2"/>
      <c r="N100" s="2"/>
      <c r="O100" s="2"/>
      <c r="P100" s="2"/>
      <c r="Q100" s="2"/>
      <c r="R100" s="2"/>
      <c r="T100" s="2"/>
    </row>
    <row r="101" spans="2:22" ht="30" customHeight="1" x14ac:dyDescent="0.45">
      <c r="B101" s="2"/>
      <c r="C101" s="17"/>
      <c r="D101" s="3"/>
      <c r="E101" s="3"/>
      <c r="F101" s="3"/>
      <c r="G101" s="5"/>
      <c r="H101" s="10"/>
      <c r="I101" s="5"/>
      <c r="J101" s="2"/>
      <c r="K101" s="2"/>
      <c r="L101" s="2"/>
      <c r="M101" s="2"/>
      <c r="N101" s="2"/>
      <c r="O101" s="2"/>
      <c r="P101" s="2"/>
      <c r="Q101" s="2"/>
      <c r="R101" s="2"/>
      <c r="T101" s="2"/>
    </row>
    <row r="102" spans="2:22" ht="30" customHeight="1" x14ac:dyDescent="0.45">
      <c r="B102" s="2"/>
      <c r="C102" s="17"/>
      <c r="D102" s="5"/>
      <c r="E102" s="5"/>
      <c r="F102" s="5"/>
      <c r="G102" s="5"/>
      <c r="H102" s="10"/>
      <c r="I102" s="5"/>
      <c r="J102" s="2"/>
      <c r="K102" s="2"/>
      <c r="L102" s="2"/>
      <c r="M102" s="2"/>
      <c r="N102" s="2"/>
      <c r="O102" s="2"/>
      <c r="P102" s="2"/>
      <c r="Q102" s="2"/>
      <c r="R102" s="2"/>
      <c r="T102" s="2"/>
    </row>
    <row r="103" spans="2:22" ht="30" customHeight="1" x14ac:dyDescent="0.45">
      <c r="B103" s="2"/>
      <c r="C103" s="17"/>
      <c r="D103" s="4"/>
      <c r="E103" s="5"/>
      <c r="F103" s="5"/>
      <c r="G103" s="5"/>
      <c r="H103" s="10"/>
      <c r="I103" s="5"/>
      <c r="J103" s="2"/>
      <c r="K103" s="2"/>
      <c r="L103" s="2"/>
      <c r="M103" s="2"/>
      <c r="N103" s="2"/>
      <c r="O103" s="2"/>
      <c r="P103" s="2"/>
      <c r="Q103" s="2"/>
      <c r="R103" s="2"/>
      <c r="T103" s="2"/>
    </row>
    <row r="104" spans="2:22" ht="30" customHeight="1" x14ac:dyDescent="0.45">
      <c r="B104" s="2"/>
      <c r="C104" s="18"/>
      <c r="D104" s="5"/>
      <c r="E104" s="5"/>
      <c r="F104" s="5"/>
      <c r="G104" s="5"/>
      <c r="H104" s="10"/>
      <c r="I104" s="5"/>
      <c r="J104" s="2"/>
      <c r="K104" s="2"/>
      <c r="L104" s="2"/>
      <c r="M104" s="2"/>
      <c r="N104" s="2"/>
      <c r="O104" s="2"/>
      <c r="P104" s="2"/>
      <c r="Q104" s="2"/>
      <c r="R104" s="2"/>
      <c r="T104" s="2"/>
    </row>
    <row r="105" spans="2:22" ht="30" customHeight="1" x14ac:dyDescent="0.45">
      <c r="B105" s="2"/>
      <c r="C105" s="17"/>
      <c r="D105" s="5"/>
      <c r="E105" s="5"/>
      <c r="F105" s="5"/>
      <c r="G105" s="5"/>
      <c r="H105" s="10"/>
      <c r="I105" s="5"/>
      <c r="J105" s="2"/>
      <c r="K105" s="2"/>
      <c r="L105" s="2"/>
      <c r="M105" s="2"/>
      <c r="N105" s="2"/>
      <c r="O105" s="2"/>
      <c r="P105" s="2"/>
      <c r="Q105" s="2"/>
      <c r="R105" s="2"/>
      <c r="T105" s="2"/>
    </row>
    <row r="106" spans="2:22" ht="30" customHeight="1" x14ac:dyDescent="0.45">
      <c r="B106" s="2"/>
      <c r="C106" s="17"/>
      <c r="D106" s="2"/>
      <c r="E106" s="2"/>
      <c r="F106" s="2"/>
      <c r="G106" s="2"/>
      <c r="H106" s="10"/>
      <c r="I106" s="5"/>
      <c r="J106" s="2"/>
      <c r="K106" s="2"/>
      <c r="L106" s="2"/>
      <c r="M106" s="2"/>
      <c r="N106" s="2"/>
      <c r="O106" s="2"/>
      <c r="P106" s="2"/>
      <c r="Q106" s="2"/>
      <c r="R106" s="2"/>
      <c r="T106" s="2"/>
    </row>
    <row r="107" spans="2:22" ht="30" customHeight="1" x14ac:dyDescent="0.45">
      <c r="B107" s="2"/>
      <c r="C107" s="17"/>
      <c r="D107" s="2"/>
      <c r="E107" s="2"/>
      <c r="F107" s="2"/>
      <c r="G107" s="2"/>
      <c r="H107" s="10"/>
      <c r="I107" s="5"/>
      <c r="J107" s="2"/>
      <c r="K107" s="2"/>
      <c r="L107" s="2"/>
      <c r="M107" s="2"/>
      <c r="N107" s="2"/>
      <c r="O107" s="2"/>
      <c r="P107" s="2"/>
      <c r="Q107" s="2"/>
      <c r="R107" s="2"/>
      <c r="T107" s="2"/>
    </row>
    <row r="108" spans="2:22" ht="30" customHeight="1" x14ac:dyDescent="0.45">
      <c r="C108" s="8"/>
      <c r="I108" s="7"/>
    </row>
    <row r="109" spans="2:22" ht="30" customHeight="1" x14ac:dyDescent="0.45">
      <c r="I109" s="7"/>
    </row>
    <row r="110" spans="2:22" ht="30" customHeight="1" x14ac:dyDescent="0.45">
      <c r="I110" s="7"/>
    </row>
    <row r="111" spans="2:22" ht="30" customHeight="1" x14ac:dyDescent="0.45">
      <c r="I111" s="7"/>
    </row>
    <row r="112" spans="2:22" ht="30" customHeight="1" x14ac:dyDescent="0.45">
      <c r="I112" s="7"/>
    </row>
    <row r="113" spans="9:9" ht="30" customHeight="1" x14ac:dyDescent="0.45">
      <c r="I113" s="7"/>
    </row>
    <row r="114" spans="9:9" ht="30" customHeight="1" x14ac:dyDescent="0.45">
      <c r="I114" s="7"/>
    </row>
    <row r="115" spans="9:9" ht="30" customHeight="1" x14ac:dyDescent="0.45">
      <c r="I115" s="7"/>
    </row>
    <row r="116" spans="9:9" ht="30" customHeight="1" x14ac:dyDescent="0.45">
      <c r="I116" s="7"/>
    </row>
    <row r="117" spans="9:9" ht="30" customHeight="1" x14ac:dyDescent="0.45">
      <c r="I117" s="7"/>
    </row>
    <row r="118" spans="9:9" ht="30" customHeight="1" x14ac:dyDescent="0.45">
      <c r="I118" s="7"/>
    </row>
    <row r="119" spans="9:9" ht="30" customHeight="1" x14ac:dyDescent="0.45">
      <c r="I119" s="7"/>
    </row>
    <row r="120" spans="9:9" ht="30" customHeight="1" x14ac:dyDescent="0.45">
      <c r="I120" s="7"/>
    </row>
    <row r="121" spans="9:9" ht="30" customHeight="1" x14ac:dyDescent="0.45">
      <c r="I121" s="7"/>
    </row>
    <row r="122" spans="9:9" ht="30" customHeight="1" x14ac:dyDescent="0.45">
      <c r="I122" s="7"/>
    </row>
    <row r="123" spans="9:9" ht="30" customHeight="1" x14ac:dyDescent="0.45">
      <c r="I123" s="7"/>
    </row>
    <row r="124" spans="9:9" ht="30" customHeight="1" x14ac:dyDescent="0.45">
      <c r="I124" s="7"/>
    </row>
    <row r="125" spans="9:9" ht="30" customHeight="1" x14ac:dyDescent="0.45">
      <c r="I125" s="7"/>
    </row>
    <row r="126" spans="9:9" ht="30" customHeight="1" x14ac:dyDescent="0.45">
      <c r="I126" s="7"/>
    </row>
    <row r="127" spans="9:9" ht="30" customHeight="1" x14ac:dyDescent="0.45">
      <c r="I127" s="7"/>
    </row>
    <row r="128" spans="9:9" ht="30" customHeight="1" x14ac:dyDescent="0.45">
      <c r="I128" s="7"/>
    </row>
    <row r="129" spans="9:9" ht="30" customHeight="1" x14ac:dyDescent="0.45">
      <c r="I129" s="7"/>
    </row>
    <row r="130" spans="9:9" ht="30" customHeight="1" x14ac:dyDescent="0.45">
      <c r="I130" s="7"/>
    </row>
    <row r="131" spans="9:9" ht="30" customHeight="1" x14ac:dyDescent="0.45">
      <c r="I131" s="7"/>
    </row>
  </sheetData>
  <sortState xmlns:xlrd2="http://schemas.microsoft.com/office/spreadsheetml/2017/richdata2" ref="B3:S212">
    <sortCondition ref="C16"/>
  </sortState>
  <phoneticPr fontId="0" type="noConversion"/>
  <pageMargins left="0.25" right="0.25" top="0.75" bottom="0.75" header="0.3" footer="0.3"/>
  <pageSetup paperSize="9" scale="45" orientation="portrait" r:id="rId1"/>
  <headerFooter alignWithMargins="0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ALPHA</vt:lpstr>
      <vt:lpstr>Sheet1</vt:lpstr>
      <vt:lpstr>ALPHA!Impression_des_titres</vt:lpstr>
      <vt:lpstr>ALPHA!Zone_d_impression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µ</dc:creator>
  <cp:lastModifiedBy>Olivier MARTIN-LAVAL</cp:lastModifiedBy>
  <cp:lastPrinted>2021-11-29T14:12:33Z</cp:lastPrinted>
  <dcterms:created xsi:type="dcterms:W3CDTF">2018-03-23T10:38:44Z</dcterms:created>
  <dcterms:modified xsi:type="dcterms:W3CDTF">2021-12-08T06:58:29Z</dcterms:modified>
</cp:coreProperties>
</file>